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mbw1.canon.jp/docs/User/体協/令和６年度/13.市民駅伝競走大会/プログラム＆成績表/"/>
    </mc:Choice>
  </mc:AlternateContent>
  <xr:revisionPtr revIDLastSave="0" documentId="13_ncr:1_{9CA3931A-6A24-485B-8095-60FFB45703BE}" xr6:coauthVersionLast="47" xr6:coauthVersionMax="47" xr10:uidLastSave="{00000000-0000-0000-0000-000000000000}"/>
  <bookViews>
    <workbookView xWindow="-120" yWindow="-120" windowWidth="29040" windowHeight="15720" activeTab="2" xr2:uid="{4DCFFD0F-8B16-438C-8BE5-D3D1F6544F17}"/>
  </bookViews>
  <sheets>
    <sheet name="R6（プログラム用・名前のみ）" sheetId="9" r:id="rId1"/>
    <sheet name="R6記録処理（打込み用）" sheetId="10" r:id="rId2"/>
    <sheet name="R6（成績HPアップ用）" sheetId="11" r:id="rId3"/>
  </sheets>
  <definedNames>
    <definedName name="_Fill" localSheetId="0" hidden="1">'R6（プログラム用・名前のみ）'!$N$8:$N$38</definedName>
    <definedName name="_Fill" localSheetId="2" hidden="1">'R6（成績HPアップ用）'!$C$9:$C$39</definedName>
    <definedName name="_Fill" localSheetId="1" hidden="1">'R6記録処理（打込み用）'!$A$6:$A$38</definedName>
    <definedName name="_Fill" hidden="1">#REF!</definedName>
    <definedName name="_Key1" localSheetId="0" hidden="1">'R6（プログラム用・名前のみ）'!$L$8:$L$38</definedName>
    <definedName name="_Key1" localSheetId="2" hidden="1">'R6（成績HPアップ用）'!$A$9:$A$39</definedName>
    <definedName name="_Key1" localSheetId="1" hidden="1">'R6記録処理（打込み用）'!$AI$6:$AI$38</definedName>
    <definedName name="_Key1" hidden="1">#REF!</definedName>
    <definedName name="_Key2" localSheetId="0" hidden="1">'R6（プログラム用・名前のみ）'!$AP$8:$AP$38</definedName>
    <definedName name="_Key2" localSheetId="2" hidden="1">'R6（成績HPアップ用）'!$U$9:$U$39</definedName>
    <definedName name="_Key2" localSheetId="1" hidden="1">'R6記録処理（打込み用）'!$AG$6:$AG$38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Regression_Int" localSheetId="2" hidden="1">1</definedName>
    <definedName name="_Regression_Int" localSheetId="1" hidden="1">1</definedName>
    <definedName name="_Sort" localSheetId="0" hidden="1">'R6（プログラム用・名前のみ）'!$N$8:$AU$38</definedName>
    <definedName name="_Sort" localSheetId="2" hidden="1">'R6（成績HPアップ用）'!$C$9:$X$39</definedName>
    <definedName name="_Sort" localSheetId="1" hidden="1">'R6記録処理（打込み用）'!$A$6:$AI$38</definedName>
    <definedName name="_Sort" hidden="1">#REF!</definedName>
    <definedName name="\a" localSheetId="0">'R6（プログラム用・名前のみ）'!$G$67</definedName>
    <definedName name="\a" localSheetId="2">'R6（成績HPアップ用）'!#REF!</definedName>
    <definedName name="\a" localSheetId="1">'R6記録処理（打込み用）'!$AM$81</definedName>
    <definedName name="\a">#REF!</definedName>
    <definedName name="_xlnm.Print_Area" localSheetId="0">'R6（プログラム用・名前のみ）'!$A$1:$J$37</definedName>
    <definedName name="_xlnm.Print_Area" localSheetId="2">'R6（成績HPアップ用）'!$C$1:$W$38</definedName>
    <definedName name="_xlnm.Print_Area" localSheetId="1">'R6記録処理（打込み用）'!$A$1:$AH$39</definedName>
    <definedName name="Print_Area_MI" localSheetId="0">'R6（プログラム用・名前のみ）'!$N$1:$AQ$38</definedName>
    <definedName name="Print_Area_MI" localSheetId="2">'R6（成績HPアップ用）'!$C$1:$V$39</definedName>
    <definedName name="Print_Area_MI" localSheetId="1">'R6記録処理（打込み用）'!$A$1:$AH$38</definedName>
    <definedName name="_xlnm.Print_Titles" localSheetId="2">'R6（成績HPアップ用）'!$1:$1</definedName>
    <definedName name="Print_Titles_MI" localSheetId="0">'R6（プログラム用・名前のみ）'!#REF!</definedName>
    <definedName name="Print_Titles_MI" localSheetId="2">'R6（成績HPアップ用）'!#REF!</definedName>
    <definedName name="Print_Titles_MI" localSheetId="1">'R6記録処理（打込み用）'!$2:$2</definedName>
    <definedName name="チーム" localSheetId="0">'R6（プログラム用・名前のみ）'!$G$58</definedName>
    <definedName name="チーム" localSheetId="2">'R6（成績HPアップ用）'!#REF!</definedName>
    <definedName name="チーム" localSheetId="1">'R6記録処理（打込み用）'!$AM$72</definedName>
    <definedName name="チーム">#REF!</definedName>
    <definedName name="印刷" localSheetId="0">'R6（プログラム用・名前のみ）'!$G$154</definedName>
    <definedName name="印刷" localSheetId="2">'R6（成績HPアップ用）'!#REF!</definedName>
    <definedName name="印刷" localSheetId="1">'R6記録処理（打込み用）'!$AM$168</definedName>
    <definedName name="印刷">#REF!</definedName>
    <definedName name="画面" localSheetId="0">'R6（プログラム用・名前のみ）'!$G$79</definedName>
    <definedName name="画面" localSheetId="2">'R6（成績HPアップ用）'!#REF!</definedName>
    <definedName name="画面" localSheetId="1">'R6記録処理（打込み用）'!$AM$93</definedName>
    <definedName name="画面">#REF!</definedName>
    <definedName name="検索" localSheetId="0">'R6（プログラム用・名前のみ）'!$G$102</definedName>
    <definedName name="検索" localSheetId="2">'R6（成績HPアップ用）'!#REF!</definedName>
    <definedName name="検索" localSheetId="1">'R6記録処理（打込み用）'!$AM$116</definedName>
    <definedName name="検索">#REF!</definedName>
    <definedName name="終了" localSheetId="0">'R6（プログラム用・名前のみ）'!$G$129</definedName>
    <definedName name="終了" localSheetId="2">'R6（成績HPアップ用）'!#REF!</definedName>
    <definedName name="終了" localSheetId="1">'R6記録処理（打込み用）'!$AM$143</definedName>
    <definedName name="終了">#REF!</definedName>
    <definedName name="初期画面" localSheetId="0">'R6（プログラム用・名前のみ）'!$G$170</definedName>
    <definedName name="初期画面" localSheetId="2">'R6（成績HPアップ用）'!#REF!</definedName>
    <definedName name="初期画面" localSheetId="1">'R6記録処理（打込み用）'!$AM$184</definedName>
    <definedName name="初期画面">#REF!</definedName>
    <definedName name="走者" localSheetId="0">'R6（プログラム用・名前のみ）'!$G$56</definedName>
    <definedName name="走者" localSheetId="2">'R6（成績HPアップ用）'!#REF!</definedName>
    <definedName name="走者" localSheetId="1">'R6記録処理（打込み用）'!$AM$70</definedName>
    <definedName name="走者">#REF!</definedName>
    <definedName name="走者1" localSheetId="0">'R6（プログラム用・名前のみ）'!$G$55</definedName>
    <definedName name="走者1" localSheetId="2">'R6（成績HPアップ用）'!#REF!</definedName>
    <definedName name="走者1" localSheetId="1">'R6記録処理（打込み用）'!$AM$69</definedName>
    <definedName name="走者1">#REF!</definedName>
    <definedName name="登録" localSheetId="0">'R6（プログラム用・名前のみ）'!$G$81</definedName>
    <definedName name="登録" localSheetId="2">'R6（成績HPアップ用）'!#REF!</definedName>
    <definedName name="登録" localSheetId="1">'R6記録処理（打込み用）'!$AM$95</definedName>
    <definedName name="登録">#REF!</definedName>
    <definedName name="入力位置" localSheetId="0">'R6（プログラム用・名前のみ）'!$G$59</definedName>
    <definedName name="入力位置" localSheetId="2">'R6（成績HPアップ用）'!#REF!</definedName>
    <definedName name="入力位置" localSheetId="1">'R6記録処理（打込み用）'!$AM$73</definedName>
    <definedName name="入力位置">#REF!</definedName>
    <definedName name="入力位置1" localSheetId="0">'R6（プログラム用・名前のみ）'!$G$57</definedName>
    <definedName name="入力位置1" localSheetId="2">'R6（成績HPアップ用）'!#REF!</definedName>
    <definedName name="入力位置1" localSheetId="1">'R6記録処理（打込み用）'!$AM$71</definedName>
    <definedName name="入力位置1">#REF!</definedName>
    <definedName name="表示" localSheetId="0">'R6（プログラム用・名前のみ）'!$G$71:$J$71</definedName>
    <definedName name="表示" localSheetId="2">'R6（成績HPアップ用）'!#REF!</definedName>
    <definedName name="表示" localSheetId="1">'R6記録処理（打込み用）'!$AM$85:$AP$85</definedName>
    <definedName name="表示">#REF!</definedName>
    <definedName name="録画" localSheetId="0">'R6（プログラム用・名前のみ）'!$G$81</definedName>
    <definedName name="録画" localSheetId="2">'R6（成績HPアップ用）'!#REF!</definedName>
    <definedName name="録画" localSheetId="1">'R6記録処理（打込み用）'!$AM$95</definedName>
    <definedName name="録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0" l="1"/>
  <c r="K33" i="11" s="1"/>
  <c r="C3" i="10"/>
  <c r="E4" i="11" s="1"/>
  <c r="C6" i="11"/>
  <c r="C7" i="11"/>
  <c r="D6" i="11"/>
  <c r="B5" i="10"/>
  <c r="C5" i="10"/>
  <c r="E6" i="11" s="1"/>
  <c r="G5" i="10"/>
  <c r="H5" i="10"/>
  <c r="L5" i="10"/>
  <c r="S5" i="10" s="1"/>
  <c r="L6" i="11" s="1"/>
  <c r="N5" i="10"/>
  <c r="K6" i="11" s="1"/>
  <c r="R5" i="10"/>
  <c r="T5" i="10"/>
  <c r="N6" i="11" s="1"/>
  <c r="X5" i="10"/>
  <c r="Y5" i="10" s="1"/>
  <c r="O6" i="11" s="1"/>
  <c r="Z5" i="10"/>
  <c r="Q6" i="11" s="1"/>
  <c r="AD5" i="10"/>
  <c r="W6" i="11" s="1"/>
  <c r="AF5" i="10"/>
  <c r="AG5" i="10"/>
  <c r="H6" i="11"/>
  <c r="V6" i="11"/>
  <c r="A5" i="10"/>
  <c r="A4" i="10"/>
  <c r="A6" i="10"/>
  <c r="A7" i="10"/>
  <c r="A3" i="10"/>
  <c r="J10" i="9"/>
  <c r="D36" i="11"/>
  <c r="D14" i="11"/>
  <c r="D10" i="11"/>
  <c r="D2" i="11"/>
  <c r="R1" i="11"/>
  <c r="V38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N17" i="11"/>
  <c r="V16" i="11"/>
  <c r="V12" i="11"/>
  <c r="G11" i="10"/>
  <c r="F12" i="11" s="1"/>
  <c r="V5" i="11"/>
  <c r="V7" i="11"/>
  <c r="V8" i="11"/>
  <c r="V4" i="11"/>
  <c r="D38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16" i="11"/>
  <c r="D12" i="11"/>
  <c r="D5" i="11"/>
  <c r="D7" i="11"/>
  <c r="D8" i="11"/>
  <c r="D4" i="11"/>
  <c r="C38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16" i="11"/>
  <c r="C12" i="11"/>
  <c r="C5" i="11"/>
  <c r="C8" i="11"/>
  <c r="C4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Z37" i="10"/>
  <c r="Q38" i="11" s="1"/>
  <c r="T37" i="10"/>
  <c r="N38" i="11" s="1"/>
  <c r="N37" i="10"/>
  <c r="K38" i="11" s="1"/>
  <c r="H37" i="10"/>
  <c r="H38" i="11" s="1"/>
  <c r="C37" i="10"/>
  <c r="E38" i="11" s="1"/>
  <c r="Z16" i="10"/>
  <c r="Q17" i="11" s="1"/>
  <c r="Z17" i="10"/>
  <c r="Q18" i="11" s="1"/>
  <c r="Z18" i="10"/>
  <c r="Q19" i="11" s="1"/>
  <c r="Z19" i="10"/>
  <c r="Q20" i="11" s="1"/>
  <c r="Z20" i="10"/>
  <c r="Q21" i="11" s="1"/>
  <c r="Z21" i="10"/>
  <c r="Q22" i="11" s="1"/>
  <c r="Z22" i="10"/>
  <c r="Q23" i="11" s="1"/>
  <c r="Z23" i="10"/>
  <c r="Q24" i="11" s="1"/>
  <c r="Z24" i="10"/>
  <c r="Q25" i="11" s="1"/>
  <c r="Z25" i="10"/>
  <c r="Q26" i="11" s="1"/>
  <c r="Z26" i="10"/>
  <c r="Q27" i="11" s="1"/>
  <c r="Z27" i="10"/>
  <c r="Q28" i="11" s="1"/>
  <c r="Z28" i="10"/>
  <c r="Q29" i="11" s="1"/>
  <c r="Z29" i="10"/>
  <c r="Q30" i="11" s="1"/>
  <c r="Z30" i="10"/>
  <c r="Q31" i="11" s="1"/>
  <c r="Z31" i="10"/>
  <c r="Q32" i="11" s="1"/>
  <c r="Z32" i="10"/>
  <c r="Q33" i="11" s="1"/>
  <c r="Z33" i="10"/>
  <c r="Q34" i="11" s="1"/>
  <c r="T16" i="10"/>
  <c r="T17" i="10"/>
  <c r="N18" i="11" s="1"/>
  <c r="T18" i="10"/>
  <c r="N19" i="11" s="1"/>
  <c r="T19" i="10"/>
  <c r="N20" i="11" s="1"/>
  <c r="T20" i="10"/>
  <c r="N21" i="11" s="1"/>
  <c r="T21" i="10"/>
  <c r="N22" i="11" s="1"/>
  <c r="T22" i="10"/>
  <c r="N23" i="11" s="1"/>
  <c r="T23" i="10"/>
  <c r="N24" i="11" s="1"/>
  <c r="T24" i="10"/>
  <c r="N25" i="11" s="1"/>
  <c r="T25" i="10"/>
  <c r="N26" i="11" s="1"/>
  <c r="T26" i="10"/>
  <c r="N27" i="11" s="1"/>
  <c r="T27" i="10"/>
  <c r="N28" i="11" s="1"/>
  <c r="T28" i="10"/>
  <c r="N29" i="11" s="1"/>
  <c r="T29" i="10"/>
  <c r="N30" i="11" s="1"/>
  <c r="T30" i="10"/>
  <c r="N31" i="11" s="1"/>
  <c r="T31" i="10"/>
  <c r="N32" i="11" s="1"/>
  <c r="T32" i="10"/>
  <c r="N33" i="11" s="1"/>
  <c r="T33" i="10"/>
  <c r="N34" i="11" s="1"/>
  <c r="N16" i="10"/>
  <c r="K17" i="11" s="1"/>
  <c r="N17" i="10"/>
  <c r="K18" i="11" s="1"/>
  <c r="N18" i="10"/>
  <c r="K19" i="11" s="1"/>
  <c r="N19" i="10"/>
  <c r="K20" i="11" s="1"/>
  <c r="N20" i="10"/>
  <c r="K21" i="11" s="1"/>
  <c r="N21" i="10"/>
  <c r="K22" i="11" s="1"/>
  <c r="N22" i="10"/>
  <c r="K23" i="11" s="1"/>
  <c r="N23" i="10"/>
  <c r="K24" i="11" s="1"/>
  <c r="N24" i="10"/>
  <c r="K25" i="11" s="1"/>
  <c r="N25" i="10"/>
  <c r="K26" i="11" s="1"/>
  <c r="N26" i="10"/>
  <c r="K27" i="11" s="1"/>
  <c r="N27" i="10"/>
  <c r="K28" i="11" s="1"/>
  <c r="N28" i="10"/>
  <c r="K29" i="11" s="1"/>
  <c r="N29" i="10"/>
  <c r="K30" i="11" s="1"/>
  <c r="N30" i="10"/>
  <c r="K31" i="11" s="1"/>
  <c r="N31" i="10"/>
  <c r="K32" i="11" s="1"/>
  <c r="N33" i="10"/>
  <c r="K34" i="11" s="1"/>
  <c r="H16" i="10"/>
  <c r="H17" i="11" s="1"/>
  <c r="H17" i="10"/>
  <c r="H18" i="11" s="1"/>
  <c r="H18" i="10"/>
  <c r="H19" i="11" s="1"/>
  <c r="H19" i="10"/>
  <c r="H20" i="11" s="1"/>
  <c r="H20" i="10"/>
  <c r="H21" i="11" s="1"/>
  <c r="H21" i="10"/>
  <c r="H22" i="11" s="1"/>
  <c r="H22" i="10"/>
  <c r="H23" i="11" s="1"/>
  <c r="H23" i="10"/>
  <c r="H24" i="11" s="1"/>
  <c r="H24" i="10"/>
  <c r="H25" i="11" s="1"/>
  <c r="H25" i="10"/>
  <c r="H26" i="11" s="1"/>
  <c r="H26" i="10"/>
  <c r="H27" i="11" s="1"/>
  <c r="H27" i="10"/>
  <c r="H28" i="11" s="1"/>
  <c r="H28" i="10"/>
  <c r="H29" i="11" s="1"/>
  <c r="H29" i="10"/>
  <c r="H30" i="11" s="1"/>
  <c r="H30" i="10"/>
  <c r="H31" i="11" s="1"/>
  <c r="H31" i="10"/>
  <c r="H32" i="11" s="1"/>
  <c r="H32" i="10"/>
  <c r="H33" i="11" s="1"/>
  <c r="H33" i="10"/>
  <c r="H34" i="11" s="1"/>
  <c r="A35" i="10"/>
  <c r="A13" i="10"/>
  <c r="A9" i="10"/>
  <c r="A1" i="10"/>
  <c r="C16" i="10"/>
  <c r="E17" i="11" s="1"/>
  <c r="C17" i="10"/>
  <c r="E18" i="11" s="1"/>
  <c r="C18" i="10"/>
  <c r="E19" i="11" s="1"/>
  <c r="C19" i="10"/>
  <c r="E20" i="11" s="1"/>
  <c r="C20" i="10"/>
  <c r="E21" i="11" s="1"/>
  <c r="C21" i="10"/>
  <c r="E22" i="11" s="1"/>
  <c r="C22" i="10"/>
  <c r="E23" i="11" s="1"/>
  <c r="C23" i="10"/>
  <c r="E24" i="11" s="1"/>
  <c r="C24" i="10"/>
  <c r="E25" i="11" s="1"/>
  <c r="C25" i="10"/>
  <c r="E26" i="11" s="1"/>
  <c r="C26" i="10"/>
  <c r="E27" i="11" s="1"/>
  <c r="C27" i="10"/>
  <c r="E28" i="11" s="1"/>
  <c r="C28" i="10"/>
  <c r="E29" i="11" s="1"/>
  <c r="C29" i="10"/>
  <c r="E30" i="11" s="1"/>
  <c r="C30" i="10"/>
  <c r="E31" i="11" s="1"/>
  <c r="C31" i="10"/>
  <c r="E32" i="11" s="1"/>
  <c r="C32" i="10"/>
  <c r="E33" i="11" s="1"/>
  <c r="C33" i="10"/>
  <c r="E34" i="11" s="1"/>
  <c r="Z15" i="10"/>
  <c r="Q16" i="11" s="1"/>
  <c r="T15" i="10"/>
  <c r="N16" i="11" s="1"/>
  <c r="N15" i="10"/>
  <c r="K16" i="11" s="1"/>
  <c r="C15" i="10"/>
  <c r="E16" i="11" s="1"/>
  <c r="H15" i="10"/>
  <c r="H16" i="11" s="1"/>
  <c r="Z11" i="10"/>
  <c r="Q12" i="11" s="1"/>
  <c r="T11" i="10"/>
  <c r="N12" i="11" s="1"/>
  <c r="N11" i="10"/>
  <c r="K12" i="11" s="1"/>
  <c r="H11" i="10"/>
  <c r="H12" i="11" s="1"/>
  <c r="C11" i="10"/>
  <c r="E12" i="11" s="1"/>
  <c r="Z4" i="10"/>
  <c r="Q5" i="11" s="1"/>
  <c r="Z6" i="10"/>
  <c r="Q7" i="11" s="1"/>
  <c r="Z7" i="10"/>
  <c r="Q8" i="11" s="1"/>
  <c r="Z3" i="10"/>
  <c r="Q4" i="11" s="1"/>
  <c r="T4" i="10"/>
  <c r="N5" i="11" s="1"/>
  <c r="T6" i="10"/>
  <c r="N7" i="11" s="1"/>
  <c r="T7" i="10"/>
  <c r="N8" i="11" s="1"/>
  <c r="T3" i="10"/>
  <c r="N4" i="11" s="1"/>
  <c r="N4" i="10"/>
  <c r="K5" i="11" s="1"/>
  <c r="N6" i="10"/>
  <c r="K7" i="11" s="1"/>
  <c r="N7" i="10"/>
  <c r="K8" i="11" s="1"/>
  <c r="N3" i="10"/>
  <c r="K4" i="11" s="1"/>
  <c r="H4" i="10"/>
  <c r="H5" i="11" s="1"/>
  <c r="H6" i="10"/>
  <c r="H7" i="11" s="1"/>
  <c r="H7" i="10"/>
  <c r="H8" i="11" s="1"/>
  <c r="H3" i="10"/>
  <c r="H4" i="11" s="1"/>
  <c r="C4" i="10"/>
  <c r="E5" i="11" s="1"/>
  <c r="C6" i="10"/>
  <c r="E7" i="11" s="1"/>
  <c r="C7" i="10"/>
  <c r="E8" i="11" s="1"/>
  <c r="B37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15" i="10"/>
  <c r="B11" i="10"/>
  <c r="B4" i="10"/>
  <c r="B6" i="10"/>
  <c r="B7" i="10"/>
  <c r="B3" i="10"/>
  <c r="G20" i="10"/>
  <c r="F21" i="11" s="1"/>
  <c r="L20" i="10"/>
  <c r="M20" i="10" s="1"/>
  <c r="I21" i="11" s="1"/>
  <c r="R20" i="10"/>
  <c r="X20" i="10"/>
  <c r="AD20" i="10"/>
  <c r="W21" i="11" s="1"/>
  <c r="AF20" i="10"/>
  <c r="AG20" i="10"/>
  <c r="G21" i="10"/>
  <c r="F22" i="11" s="1"/>
  <c r="L21" i="10"/>
  <c r="R21" i="10"/>
  <c r="X21" i="10"/>
  <c r="AD21" i="10"/>
  <c r="W22" i="11" s="1"/>
  <c r="AF21" i="10"/>
  <c r="AG21" i="10"/>
  <c r="G22" i="10"/>
  <c r="F23" i="11" s="1"/>
  <c r="L22" i="10"/>
  <c r="R22" i="10"/>
  <c r="S22" i="10" s="1"/>
  <c r="L23" i="11" s="1"/>
  <c r="X22" i="10"/>
  <c r="AD22" i="10"/>
  <c r="W23" i="11" s="1"/>
  <c r="AF22" i="10"/>
  <c r="AG22" i="10" s="1"/>
  <c r="G23" i="10"/>
  <c r="F24" i="11" s="1"/>
  <c r="L23" i="10"/>
  <c r="R23" i="10"/>
  <c r="S23" i="10"/>
  <c r="L24" i="11" s="1"/>
  <c r="X23" i="10"/>
  <c r="Y23" i="10" s="1"/>
  <c r="O24" i="11" s="1"/>
  <c r="AD23" i="10"/>
  <c r="W24" i="11" s="1"/>
  <c r="AF23" i="10"/>
  <c r="AG23" i="10" s="1"/>
  <c r="G24" i="10"/>
  <c r="F25" i="11" s="1"/>
  <c r="L24" i="10"/>
  <c r="R24" i="10"/>
  <c r="X24" i="10"/>
  <c r="AD24" i="10"/>
  <c r="AF24" i="10"/>
  <c r="AG24" i="10" s="1"/>
  <c r="G25" i="10"/>
  <c r="F26" i="11" s="1"/>
  <c r="L25" i="10"/>
  <c r="R25" i="10"/>
  <c r="X25" i="10"/>
  <c r="Y25" i="10" s="1"/>
  <c r="O26" i="11" s="1"/>
  <c r="AD25" i="10"/>
  <c r="W26" i="11" s="1"/>
  <c r="AF25" i="10"/>
  <c r="AG25" i="10" s="1"/>
  <c r="G26" i="10"/>
  <c r="F27" i="11" s="1"/>
  <c r="L26" i="10"/>
  <c r="M26" i="10" s="1"/>
  <c r="I27" i="11" s="1"/>
  <c r="R26" i="10"/>
  <c r="S26" i="10" s="1"/>
  <c r="L27" i="11" s="1"/>
  <c r="X26" i="10"/>
  <c r="Y26" i="10" s="1"/>
  <c r="O27" i="11" s="1"/>
  <c r="AD26" i="10"/>
  <c r="W27" i="11" s="1"/>
  <c r="AF26" i="10"/>
  <c r="AG26" i="10" s="1"/>
  <c r="G27" i="10"/>
  <c r="F28" i="11" s="1"/>
  <c r="L27" i="10"/>
  <c r="R27" i="10"/>
  <c r="X27" i="10"/>
  <c r="AD27" i="10"/>
  <c r="AF27" i="10"/>
  <c r="AG27" i="10"/>
  <c r="G28" i="10"/>
  <c r="F29" i="11" s="1"/>
  <c r="L28" i="10"/>
  <c r="R28" i="10"/>
  <c r="X28" i="10"/>
  <c r="AD28" i="10"/>
  <c r="W29" i="11" s="1"/>
  <c r="AF28" i="10"/>
  <c r="AG28" i="10"/>
  <c r="G29" i="10"/>
  <c r="F30" i="11" s="1"/>
  <c r="L29" i="10"/>
  <c r="R29" i="10"/>
  <c r="X29" i="10"/>
  <c r="Y29" i="10" s="1"/>
  <c r="O30" i="11" s="1"/>
  <c r="AD29" i="10"/>
  <c r="W30" i="11" s="1"/>
  <c r="AF29" i="10"/>
  <c r="AG29" i="10"/>
  <c r="G30" i="10"/>
  <c r="F31" i="11" s="1"/>
  <c r="L30" i="10"/>
  <c r="R30" i="10"/>
  <c r="X30" i="10"/>
  <c r="AD30" i="10"/>
  <c r="W31" i="11" s="1"/>
  <c r="AF30" i="10"/>
  <c r="AG30" i="10"/>
  <c r="G31" i="10"/>
  <c r="F32" i="11" s="1"/>
  <c r="L31" i="10"/>
  <c r="R31" i="10"/>
  <c r="X31" i="10"/>
  <c r="AD31" i="10"/>
  <c r="W32" i="11" s="1"/>
  <c r="AF31" i="10"/>
  <c r="AG31" i="10" s="1"/>
  <c r="G32" i="10"/>
  <c r="F33" i="11" s="1"/>
  <c r="L32" i="10"/>
  <c r="R32" i="10"/>
  <c r="X32" i="10"/>
  <c r="AD32" i="10"/>
  <c r="AF32" i="10"/>
  <c r="AG32" i="10" s="1"/>
  <c r="G33" i="10"/>
  <c r="F34" i="11" s="1"/>
  <c r="L33" i="10"/>
  <c r="R33" i="10"/>
  <c r="X33" i="10"/>
  <c r="AD33" i="10"/>
  <c r="W34" i="11" s="1"/>
  <c r="AF33" i="10"/>
  <c r="AG33" i="10" s="1"/>
  <c r="AM97" i="10"/>
  <c r="AM71" i="10"/>
  <c r="AF37" i="10"/>
  <c r="AG37" i="10" s="1"/>
  <c r="AD37" i="10"/>
  <c r="W38" i="11" s="1"/>
  <c r="X37" i="10"/>
  <c r="R37" i="10"/>
  <c r="L37" i="10"/>
  <c r="G37" i="10"/>
  <c r="F38" i="11" s="1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D36" i="10"/>
  <c r="C36" i="10"/>
  <c r="B36" i="10"/>
  <c r="A36" i="10"/>
  <c r="AF19" i="10"/>
  <c r="AG19" i="10" s="1"/>
  <c r="AD19" i="10"/>
  <c r="W20" i="11" s="1"/>
  <c r="X19" i="10"/>
  <c r="R19" i="10"/>
  <c r="L19" i="10"/>
  <c r="G19" i="10"/>
  <c r="F20" i="11" s="1"/>
  <c r="AF18" i="10"/>
  <c r="AG18" i="10" s="1"/>
  <c r="AD18" i="10"/>
  <c r="W19" i="11" s="1"/>
  <c r="X18" i="10"/>
  <c r="R18" i="10"/>
  <c r="L18" i="10"/>
  <c r="G18" i="10"/>
  <c r="F19" i="11" s="1"/>
  <c r="AF17" i="10"/>
  <c r="AG17" i="10" s="1"/>
  <c r="AD17" i="10"/>
  <c r="W18" i="11" s="1"/>
  <c r="X17" i="10"/>
  <c r="R17" i="10"/>
  <c r="L17" i="10"/>
  <c r="G17" i="10"/>
  <c r="F18" i="11" s="1"/>
  <c r="AF16" i="10"/>
  <c r="AG16" i="10" s="1"/>
  <c r="AD16" i="10"/>
  <c r="W17" i="11" s="1"/>
  <c r="X16" i="10"/>
  <c r="R16" i="10"/>
  <c r="L16" i="10"/>
  <c r="G16" i="10"/>
  <c r="F17" i="11" s="1"/>
  <c r="AF15" i="10"/>
  <c r="AG15" i="10" s="1"/>
  <c r="AD15" i="10"/>
  <c r="W16" i="11" s="1"/>
  <c r="X15" i="10"/>
  <c r="R15" i="10"/>
  <c r="L15" i="10"/>
  <c r="G15" i="10"/>
  <c r="F16" i="11" s="1"/>
  <c r="AH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D14" i="10"/>
  <c r="C14" i="10"/>
  <c r="B14" i="10"/>
  <c r="A14" i="10"/>
  <c r="AF11" i="10"/>
  <c r="AG11" i="10" s="1"/>
  <c r="AD11" i="10"/>
  <c r="W12" i="11" s="1"/>
  <c r="X11" i="10"/>
  <c r="R11" i="10"/>
  <c r="L11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D10" i="10"/>
  <c r="C10" i="10"/>
  <c r="B10" i="10"/>
  <c r="A10" i="10"/>
  <c r="AF14" i="10"/>
  <c r="AF7" i="10"/>
  <c r="AG7" i="10" s="1"/>
  <c r="AD7" i="10"/>
  <c r="W8" i="11" s="1"/>
  <c r="X7" i="10"/>
  <c r="R7" i="10"/>
  <c r="L7" i="10"/>
  <c r="M7" i="10" s="1"/>
  <c r="G7" i="10"/>
  <c r="F8" i="11" s="1"/>
  <c r="AF6" i="10"/>
  <c r="AG6" i="10" s="1"/>
  <c r="AD6" i="10"/>
  <c r="W7" i="11" s="1"/>
  <c r="X6" i="10"/>
  <c r="R6" i="10"/>
  <c r="L6" i="10"/>
  <c r="M6" i="10" s="1"/>
  <c r="G6" i="10"/>
  <c r="F7" i="11" s="1"/>
  <c r="AF4" i="10"/>
  <c r="AG4" i="10" s="1"/>
  <c r="AD4" i="10"/>
  <c r="W5" i="11" s="1"/>
  <c r="X4" i="10"/>
  <c r="R4" i="10"/>
  <c r="L4" i="10"/>
  <c r="G4" i="10"/>
  <c r="F5" i="11" s="1"/>
  <c r="AF3" i="10"/>
  <c r="AG3" i="10" s="1"/>
  <c r="AD3" i="10"/>
  <c r="W4" i="11" s="1"/>
  <c r="X3" i="10"/>
  <c r="R3" i="10"/>
  <c r="L3" i="10"/>
  <c r="G3" i="10"/>
  <c r="F4" i="11" s="1"/>
  <c r="M4" i="9"/>
  <c r="M6" i="9"/>
  <c r="M7" i="9"/>
  <c r="M11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7" i="9"/>
  <c r="M3" i="9"/>
  <c r="O35" i="9"/>
  <c r="N20" i="9"/>
  <c r="O20" i="9"/>
  <c r="P20" i="9"/>
  <c r="U20" i="9"/>
  <c r="Z20" i="9"/>
  <c r="AE20" i="9"/>
  <c r="AJ20" i="9"/>
  <c r="N21" i="9"/>
  <c r="O21" i="9"/>
  <c r="P21" i="9"/>
  <c r="U21" i="9"/>
  <c r="Z21" i="9"/>
  <c r="AE21" i="9"/>
  <c r="AJ21" i="9"/>
  <c r="N22" i="9"/>
  <c r="O22" i="9"/>
  <c r="P22" i="9"/>
  <c r="U22" i="9"/>
  <c r="Z22" i="9"/>
  <c r="AE22" i="9"/>
  <c r="AJ22" i="9"/>
  <c r="N23" i="9"/>
  <c r="O23" i="9"/>
  <c r="P23" i="9"/>
  <c r="U23" i="9"/>
  <c r="Z23" i="9"/>
  <c r="AE23" i="9"/>
  <c r="AJ23" i="9"/>
  <c r="N24" i="9"/>
  <c r="O24" i="9"/>
  <c r="P24" i="9"/>
  <c r="U24" i="9"/>
  <c r="Z24" i="9"/>
  <c r="AE24" i="9"/>
  <c r="AJ24" i="9"/>
  <c r="N25" i="9"/>
  <c r="O25" i="9"/>
  <c r="P25" i="9"/>
  <c r="U25" i="9"/>
  <c r="Z25" i="9"/>
  <c r="AE25" i="9"/>
  <c r="AJ25" i="9"/>
  <c r="N26" i="9"/>
  <c r="O26" i="9"/>
  <c r="P26" i="9"/>
  <c r="U26" i="9"/>
  <c r="Z26" i="9"/>
  <c r="AE26" i="9"/>
  <c r="AJ26" i="9"/>
  <c r="N27" i="9"/>
  <c r="O27" i="9"/>
  <c r="P27" i="9"/>
  <c r="U27" i="9"/>
  <c r="Z27" i="9"/>
  <c r="AE27" i="9"/>
  <c r="AJ27" i="9"/>
  <c r="N28" i="9"/>
  <c r="O28" i="9"/>
  <c r="P28" i="9"/>
  <c r="U28" i="9"/>
  <c r="Z28" i="9"/>
  <c r="AE28" i="9"/>
  <c r="AJ28" i="9"/>
  <c r="N29" i="9"/>
  <c r="O29" i="9"/>
  <c r="P29" i="9"/>
  <c r="U29" i="9"/>
  <c r="Z29" i="9"/>
  <c r="AE29" i="9"/>
  <c r="AJ29" i="9"/>
  <c r="N30" i="9"/>
  <c r="O30" i="9"/>
  <c r="P30" i="9"/>
  <c r="U30" i="9"/>
  <c r="Z30" i="9"/>
  <c r="AE30" i="9"/>
  <c r="AJ30" i="9"/>
  <c r="N31" i="9"/>
  <c r="O31" i="9"/>
  <c r="P31" i="9"/>
  <c r="U31" i="9"/>
  <c r="Z31" i="9"/>
  <c r="AE31" i="9"/>
  <c r="AJ31" i="9"/>
  <c r="N32" i="9"/>
  <c r="O32" i="9"/>
  <c r="P32" i="9"/>
  <c r="U32" i="9"/>
  <c r="Z32" i="9"/>
  <c r="AE32" i="9"/>
  <c r="AJ32" i="9"/>
  <c r="N33" i="9"/>
  <c r="O33" i="9"/>
  <c r="P33" i="9"/>
  <c r="U33" i="9"/>
  <c r="Z33" i="9"/>
  <c r="AE33" i="9"/>
  <c r="AJ33" i="9"/>
  <c r="G83" i="9"/>
  <c r="G57" i="9"/>
  <c r="AN37" i="9"/>
  <c r="AJ37" i="9"/>
  <c r="AI37" i="9"/>
  <c r="AE37" i="9"/>
  <c r="AD37" i="9"/>
  <c r="Z37" i="9"/>
  <c r="Y37" i="9"/>
  <c r="U37" i="9"/>
  <c r="T37" i="9"/>
  <c r="P37" i="9"/>
  <c r="O37" i="9"/>
  <c r="N37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J36" i="9"/>
  <c r="I36" i="9"/>
  <c r="H36" i="9"/>
  <c r="G36" i="9"/>
  <c r="F36" i="9"/>
  <c r="E36" i="9"/>
  <c r="AJ19" i="9"/>
  <c r="AE19" i="9"/>
  <c r="Z19" i="9"/>
  <c r="U19" i="9"/>
  <c r="P19" i="9"/>
  <c r="O19" i="9"/>
  <c r="N19" i="9"/>
  <c r="AJ18" i="9"/>
  <c r="AE18" i="9"/>
  <c r="Z18" i="9"/>
  <c r="U18" i="9"/>
  <c r="P18" i="9"/>
  <c r="O18" i="9"/>
  <c r="N18" i="9"/>
  <c r="AJ17" i="9"/>
  <c r="AE17" i="9"/>
  <c r="Z17" i="9"/>
  <c r="U17" i="9"/>
  <c r="P17" i="9"/>
  <c r="O17" i="9"/>
  <c r="N17" i="9"/>
  <c r="AN16" i="9"/>
  <c r="AJ16" i="9"/>
  <c r="AI16" i="9"/>
  <c r="AE16" i="9"/>
  <c r="AD16" i="9"/>
  <c r="Z16" i="9"/>
  <c r="Y16" i="9"/>
  <c r="U16" i="9"/>
  <c r="T16" i="9"/>
  <c r="P16" i="9"/>
  <c r="O16" i="9"/>
  <c r="N16" i="9"/>
  <c r="AN15" i="9"/>
  <c r="AJ15" i="9"/>
  <c r="AI15" i="9"/>
  <c r="AE15" i="9"/>
  <c r="AD15" i="9"/>
  <c r="Z15" i="9"/>
  <c r="Y15" i="9"/>
  <c r="U15" i="9"/>
  <c r="T15" i="9"/>
  <c r="P15" i="9"/>
  <c r="O15" i="9"/>
  <c r="N15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J14" i="9"/>
  <c r="I14" i="9"/>
  <c r="H14" i="9"/>
  <c r="G14" i="9"/>
  <c r="F14" i="9"/>
  <c r="E14" i="9"/>
  <c r="O13" i="9"/>
  <c r="AN11" i="9"/>
  <c r="AJ11" i="9"/>
  <c r="AI11" i="9"/>
  <c r="AE11" i="9"/>
  <c r="AD11" i="9"/>
  <c r="Z11" i="9"/>
  <c r="Y11" i="9"/>
  <c r="U11" i="9"/>
  <c r="T11" i="9"/>
  <c r="P11" i="9"/>
  <c r="O11" i="9"/>
  <c r="N11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I10" i="9"/>
  <c r="H10" i="9"/>
  <c r="G10" i="9"/>
  <c r="F10" i="9"/>
  <c r="E10" i="9"/>
  <c r="O9" i="9"/>
  <c r="AJ7" i="9"/>
  <c r="AE7" i="9"/>
  <c r="Z7" i="9"/>
  <c r="U7" i="9"/>
  <c r="P7" i="9"/>
  <c r="O7" i="9"/>
  <c r="N7" i="9"/>
  <c r="AJ6" i="9"/>
  <c r="AE6" i="9"/>
  <c r="Z6" i="9"/>
  <c r="U6" i="9"/>
  <c r="P6" i="9"/>
  <c r="O6" i="9"/>
  <c r="N6" i="9"/>
  <c r="AJ4" i="9"/>
  <c r="AE4" i="9"/>
  <c r="Z4" i="9"/>
  <c r="U4" i="9"/>
  <c r="P4" i="9"/>
  <c r="O4" i="9"/>
  <c r="N4" i="9"/>
  <c r="AJ3" i="9"/>
  <c r="AE3" i="9"/>
  <c r="Z3" i="9"/>
  <c r="U3" i="9"/>
  <c r="P3" i="9"/>
  <c r="O3" i="9"/>
  <c r="N3" i="9"/>
  <c r="O1" i="9"/>
  <c r="Y32" i="10" l="1"/>
  <c r="O33" i="11" s="1"/>
  <c r="Y24" i="10"/>
  <c r="O25" i="11" s="1"/>
  <c r="Y31" i="10"/>
  <c r="O32" i="11" s="1"/>
  <c r="Y20" i="10"/>
  <c r="O21" i="11" s="1"/>
  <c r="Y28" i="10"/>
  <c r="O29" i="11" s="1"/>
  <c r="Y30" i="10"/>
  <c r="O31" i="11" s="1"/>
  <c r="Y22" i="10"/>
  <c r="O23" i="11" s="1"/>
  <c r="Y33" i="10"/>
  <c r="O34" i="11" s="1"/>
  <c r="S27" i="10"/>
  <c r="L28" i="11" s="1"/>
  <c r="S31" i="10"/>
  <c r="L32" i="11" s="1"/>
  <c r="M33" i="10"/>
  <c r="I34" i="11" s="1"/>
  <c r="M24" i="10"/>
  <c r="I25" i="11" s="1"/>
  <c r="M23" i="10"/>
  <c r="I24" i="11" s="1"/>
  <c r="M28" i="10"/>
  <c r="I29" i="11" s="1"/>
  <c r="M32" i="10"/>
  <c r="I33" i="11" s="1"/>
  <c r="M5" i="10"/>
  <c r="I6" i="11" s="1"/>
  <c r="F6" i="11"/>
  <c r="AE5" i="10"/>
  <c r="R6" i="11" s="1"/>
  <c r="AE27" i="10"/>
  <c r="R28" i="11" s="1"/>
  <c r="AE25" i="10"/>
  <c r="R26" i="11" s="1"/>
  <c r="S30" i="10"/>
  <c r="L31" i="11" s="1"/>
  <c r="M25" i="10"/>
  <c r="I26" i="11" s="1"/>
  <c r="M27" i="10"/>
  <c r="I28" i="11" s="1"/>
  <c r="M31" i="10"/>
  <c r="I32" i="11" s="1"/>
  <c r="Y21" i="10"/>
  <c r="O22" i="11" s="1"/>
  <c r="W28" i="11"/>
  <c r="S20" i="10"/>
  <c r="L21" i="11" s="1"/>
  <c r="S28" i="10"/>
  <c r="L29" i="11" s="1"/>
  <c r="AE33" i="10"/>
  <c r="R34" i="11" s="1"/>
  <c r="AE24" i="10"/>
  <c r="R25" i="11" s="1"/>
  <c r="AE23" i="10"/>
  <c r="R24" i="11" s="1"/>
  <c r="AE20" i="10"/>
  <c r="R21" i="11" s="1"/>
  <c r="AE32" i="10"/>
  <c r="R33" i="11" s="1"/>
  <c r="AE31" i="10"/>
  <c r="R32" i="11" s="1"/>
  <c r="AE28" i="10"/>
  <c r="R29" i="11" s="1"/>
  <c r="W33" i="11"/>
  <c r="S32" i="10"/>
  <c r="L33" i="11" s="1"/>
  <c r="AE29" i="10"/>
  <c r="R30" i="11" s="1"/>
  <c r="S24" i="10"/>
  <c r="L25" i="11" s="1"/>
  <c r="AE21" i="10"/>
  <c r="R22" i="11" s="1"/>
  <c r="W25" i="11"/>
  <c r="M30" i="10"/>
  <c r="I31" i="11" s="1"/>
  <c r="M29" i="10"/>
  <c r="I30" i="11" s="1"/>
  <c r="Y27" i="10"/>
  <c r="O28" i="11" s="1"/>
  <c r="M22" i="10"/>
  <c r="I23" i="11" s="1"/>
  <c r="M21" i="10"/>
  <c r="I22" i="11" s="1"/>
  <c r="S33" i="10"/>
  <c r="L34" i="11" s="1"/>
  <c r="AE30" i="10"/>
  <c r="R31" i="11" s="1"/>
  <c r="S29" i="10"/>
  <c r="L30" i="11" s="1"/>
  <c r="AE26" i="10"/>
  <c r="R27" i="11" s="1"/>
  <c r="S25" i="10"/>
  <c r="L26" i="11" s="1"/>
  <c r="AE22" i="10"/>
  <c r="R23" i="11" s="1"/>
  <c r="S21" i="10"/>
  <c r="L22" i="11" s="1"/>
  <c r="Y37" i="10"/>
  <c r="O38" i="11" s="1"/>
  <c r="AE7" i="10"/>
  <c r="R8" i="11" s="1"/>
  <c r="Y16" i="10"/>
  <c r="O17" i="11" s="1"/>
  <c r="AE19" i="10"/>
  <c r="R20" i="11" s="1"/>
  <c r="Y11" i="10"/>
  <c r="O12" i="11" s="1"/>
  <c r="M37" i="10"/>
  <c r="I38" i="11" s="1"/>
  <c r="I7" i="11"/>
  <c r="AE17" i="10"/>
  <c r="R18" i="11" s="1"/>
  <c r="Y6" i="10"/>
  <c r="O7" i="11" s="1"/>
  <c r="Y17" i="10"/>
  <c r="O18" i="11" s="1"/>
  <c r="M16" i="10"/>
  <c r="I17" i="11" s="1"/>
  <c r="M3" i="10"/>
  <c r="I4" i="11" s="1"/>
  <c r="M15" i="10"/>
  <c r="I16" i="11" s="1"/>
  <c r="AE15" i="10"/>
  <c r="R16" i="11" s="1"/>
  <c r="AE18" i="10"/>
  <c r="R19" i="11" s="1"/>
  <c r="S37" i="10"/>
  <c r="L38" i="11" s="1"/>
  <c r="I8" i="11"/>
  <c r="S15" i="10"/>
  <c r="L16" i="11" s="1"/>
  <c r="S18" i="10"/>
  <c r="L19" i="11" s="1"/>
  <c r="M4" i="10"/>
  <c r="I5" i="11" s="1"/>
  <c r="AE6" i="10"/>
  <c r="R7" i="11" s="1"/>
  <c r="AE3" i="10"/>
  <c r="R4" i="11" s="1"/>
  <c r="M19" i="10"/>
  <c r="I20" i="11" s="1"/>
  <c r="Y4" i="10"/>
  <c r="O5" i="11" s="1"/>
  <c r="S11" i="10"/>
  <c r="L12" i="11" s="1"/>
  <c r="Y19" i="10"/>
  <c r="O20" i="11" s="1"/>
  <c r="S4" i="10"/>
  <c r="L5" i="11" s="1"/>
  <c r="S7" i="10"/>
  <c r="L8" i="11" s="1"/>
  <c r="Y3" i="10"/>
  <c r="O4" i="11" s="1"/>
  <c r="S6" i="10"/>
  <c r="L7" i="11" s="1"/>
  <c r="M11" i="10"/>
  <c r="I12" i="11" s="1"/>
  <c r="S17" i="10"/>
  <c r="L18" i="11" s="1"/>
  <c r="Y18" i="10"/>
  <c r="O19" i="11" s="1"/>
  <c r="AE11" i="10"/>
  <c r="R12" i="11" s="1"/>
  <c r="M17" i="10"/>
  <c r="I18" i="11" s="1"/>
  <c r="AE16" i="10"/>
  <c r="R17" i="11" s="1"/>
  <c r="AE4" i="10"/>
  <c r="R5" i="11" s="1"/>
  <c r="S16" i="10"/>
  <c r="L17" i="11" s="1"/>
  <c r="M18" i="10"/>
  <c r="I19" i="11" s="1"/>
  <c r="AE37" i="10"/>
  <c r="R38" i="11" s="1"/>
  <c r="S3" i="10"/>
  <c r="L4" i="11" s="1"/>
  <c r="S19" i="10"/>
  <c r="L20" i="11" s="1"/>
  <c r="Y7" i="10"/>
  <c r="O8" i="11" s="1"/>
  <c r="Y15" i="10"/>
  <c r="O16" i="11" s="1"/>
  <c r="AG14" i="10"/>
</calcChain>
</file>

<file path=xl/sharedStrings.xml><?xml version="1.0" encoding="utf-8"?>
<sst xmlns="http://schemas.openxmlformats.org/spreadsheetml/2006/main" count="485" uniqueCount="273">
  <si>
    <t>番号</t>
  </si>
  <si>
    <t>チ  ー  ム  名</t>
  </si>
  <si>
    <t xml:space="preserve"> 第 １ 走 者 </t>
  </si>
  <si>
    <t>ｽﾀｰﾄ→①</t>
  </si>
  <si>
    <t xml:space="preserve"> 第 ２ 走 者 </t>
  </si>
  <si>
    <t>時</t>
  </si>
  <si>
    <t xml:space="preserve"> 分</t>
  </si>
  <si>
    <t xml:space="preserve"> 秒</t>
  </si>
  <si>
    <t xml:space="preserve"> 時刻連番</t>
  </si>
  <si>
    <t xml:space="preserve">  ①→②</t>
  </si>
  <si>
    <t xml:space="preserve"> 第 ３ 走 者 </t>
  </si>
  <si>
    <t xml:space="preserve">  ②→③</t>
  </si>
  <si>
    <t xml:space="preserve"> 第 ４ 走 者 </t>
  </si>
  <si>
    <t xml:space="preserve"> 秒 </t>
  </si>
  <si>
    <t xml:space="preserve"> ③→④</t>
  </si>
  <si>
    <t xml:space="preserve"> 第 ５ 走 者 </t>
  </si>
  <si>
    <t xml:space="preserve">  ④→⑤</t>
  </si>
  <si>
    <t>総合タイム</t>
  </si>
  <si>
    <t>順位</t>
  </si>
  <si>
    <t>　</t>
  </si>
  <si>
    <t>走者１</t>
  </si>
  <si>
    <t>H</t>
  </si>
  <si>
    <t>走者</t>
  </si>
  <si>
    <t>入力位置１</t>
  </si>
  <si>
    <t>チーム</t>
  </si>
  <si>
    <t>入力位置</t>
  </si>
  <si>
    <t>C1</t>
  </si>
  <si>
    <t>\A</t>
  </si>
  <si>
    <t>{home}{PANELOFF}{WINDOWSOFF}{BRANCH 初期画面}</t>
  </si>
  <si>
    <t xml:space="preserve"> </t>
  </si>
  <si>
    <t>表示</t>
  </si>
  <si>
    <t>A 登  録</t>
  </si>
  <si>
    <t>B 検  索</t>
  </si>
  <si>
    <t>C 印  刷</t>
  </si>
  <si>
    <t>D 終  了</t>
  </si>
  <si>
    <t xml:space="preserve">  </t>
  </si>
  <si>
    <t>記録の登録をします</t>
  </si>
  <si>
    <t>種別順位表を作成します</t>
  </si>
  <si>
    <t>成績表を印刷します</t>
  </si>
  <si>
    <t>作表を終了します</t>
  </si>
  <si>
    <t>{BRANCH 画面}</t>
  </si>
  <si>
    <t>{BRANCH 検索}</t>
  </si>
  <si>
    <t>{BRANCH 印刷}</t>
  </si>
  <si>
    <t>{BRANCH 終了}</t>
  </si>
  <si>
    <t>画面</t>
  </si>
  <si>
    <t>{HOME}{GOTO}B3~{MENU}WTB</t>
  </si>
  <si>
    <t>{LET 入力位置,+"C1"}</t>
  </si>
  <si>
    <t>登録</t>
  </si>
  <si>
    <t>{GETNUMBER "チーム番号は，何番ですか？（終了＝0）",チーム}~</t>
  </si>
  <si>
    <t>{IF チーム=0}{BRANCH \A}</t>
  </si>
  <si>
    <t>{END}{R}{R}{?}~{R}{?}~{BRANCH 登録}</t>
  </si>
  <si>
    <t>検索</t>
  </si>
  <si>
    <t>/DSG</t>
  </si>
  <si>
    <t>＊ソート</t>
  </si>
  <si>
    <t>{MENUBRANCH 表示}</t>
  </si>
  <si>
    <t>印刷１</t>
  </si>
  <si>
    <t>{PANELON}{WINDOWSON}</t>
  </si>
  <si>
    <t>{BEEP}{GETLABEL 印刷しますか？（Y/N）,AH786}~</t>
  </si>
  <si>
    <t>{IF AH786="Y"}{BRANCH START}</t>
  </si>
  <si>
    <t>{IF AH786="N"}{BRANCH END}</t>
  </si>
  <si>
    <t>{BEEP}{BRANCH 印刷１}</t>
  </si>
  <si>
    <t>START</t>
  </si>
  <si>
    <t>{MENU}</t>
  </si>
  <si>
    <t>PPACAOMR230~ML10~MB2~P58~BR表題~</t>
  </si>
  <si>
    <t>IL1~HSFSC0~{ESC}QQ~{GOTO}プリント~</t>
  </si>
  <si>
    <t>{MENU}PPR{?}~GPQ</t>
  </si>
  <si>
    <t>終了</t>
  </si>
  <si>
    <t>{QUIT}</t>
  </si>
  <si>
    <t>保存</t>
  </si>
  <si>
    <t>{PANELON}{QUIT}</t>
  </si>
  <si>
    <t>印刷</t>
  </si>
  <si>
    <t>{PANELOFF}{WINDOWSOFF}/WCDG1~</t>
  </si>
  <si>
    <t>/WCDAL1~</t>
  </si>
  <si>
    <t>/WCHD1:F1~</t>
  </si>
  <si>
    <t>/WCHI1:K1~</t>
  </si>
  <si>
    <t>/WCHO1:Q1~</t>
  </si>
  <si>
    <t>/WCHU1:W1~</t>
  </si>
  <si>
    <t>/WCHAA1:AC1~</t>
  </si>
  <si>
    <t>/WCHAG1:AI1~</t>
  </si>
  <si>
    <t>/PPRA1:AM82~</t>
  </si>
  <si>
    <t>OML4~MR240~MT0~MB0~</t>
  </si>
  <si>
    <t>P45~ISIC0~L0~HPFS</t>
  </si>
  <si>
    <t>{ESC}QAGQ{BRANCH 初期画面}</t>
  </si>
  <si>
    <t>初期画面</t>
  </si>
  <si>
    <t>/WCDD1:F1~</t>
  </si>
  <si>
    <t>/WCDI1:K1~</t>
  </si>
  <si>
    <t>/WCDO1:Q1~</t>
  </si>
  <si>
    <t>/WCDU1:W1~</t>
  </si>
  <si>
    <t>/WCDAA1:AC1~</t>
  </si>
  <si>
    <t>/WCDAG1:AI1~</t>
  </si>
  <si>
    <t>/WCHG1~</t>
  </si>
  <si>
    <t>/WCHAL1~</t>
  </si>
  <si>
    <t xml:space="preserve">{WINDOWSON}{MENUBRANCH 表示} </t>
  </si>
  <si>
    <t>＊マクロ命令を表示します</t>
  </si>
  <si>
    <t xml:space="preserve"> 第 ２ 走 者</t>
  </si>
  <si>
    <t xml:space="preserve"> 第 ３ 走 者</t>
  </si>
  <si>
    <t xml:space="preserve"> 第 ４ 走 者</t>
  </si>
  <si>
    <t xml:space="preserve"> 第 ５ 走 者</t>
  </si>
  <si>
    <t xml:space="preserve"> 第 １ 走 者 </t>
    <phoneticPr fontId="1"/>
  </si>
  <si>
    <t>ゴールタイム</t>
    <phoneticPr fontId="1"/>
  </si>
  <si>
    <t>区間タイム</t>
    <rPh sb="0" eb="2">
      <t>クカン</t>
    </rPh>
    <phoneticPr fontId="1"/>
  </si>
  <si>
    <t>スマイルスワローズ</t>
  </si>
  <si>
    <t>ち〜む裏とりす</t>
  </si>
  <si>
    <t>クニヒーズ</t>
  </si>
  <si>
    <t>監　督</t>
    <rPh sb="0" eb="1">
      <t>カン</t>
    </rPh>
    <rPh sb="2" eb="3">
      <t>トク</t>
    </rPh>
    <phoneticPr fontId="1"/>
  </si>
  <si>
    <t>ビブス
No.</t>
    <phoneticPr fontId="1"/>
  </si>
  <si>
    <t>２０２４年１０月５日(土曜日)</t>
    <rPh sb="4" eb="5">
      <t>ネン</t>
    </rPh>
    <rPh sb="7" eb="8">
      <t>ガツ</t>
    </rPh>
    <rPh sb="9" eb="10">
      <t>ヒ</t>
    </rPh>
    <rPh sb="11" eb="14">
      <t>ドヨウビ</t>
    </rPh>
    <phoneticPr fontId="1"/>
  </si>
  <si>
    <t>松尾凛之介</t>
  </si>
  <si>
    <t>ゴーゴースワローズ</t>
  </si>
  <si>
    <t>恵庭若草タイガース</t>
  </si>
  <si>
    <t>恵み野ミニバス（男子）</t>
    <phoneticPr fontId="1"/>
  </si>
  <si>
    <t>久野涼衣那</t>
    <phoneticPr fontId="2"/>
  </si>
  <si>
    <t>小日向叶愛</t>
    <phoneticPr fontId="2"/>
  </si>
  <si>
    <t>ライオンランナー</t>
  </si>
  <si>
    <t>空自千歳剛クラブ</t>
  </si>
  <si>
    <t>土屋加寿明</t>
    <phoneticPr fontId="2"/>
  </si>
  <si>
    <t>阿知良藤馬</t>
    <phoneticPr fontId="2"/>
  </si>
  <si>
    <t>鉄牛子</t>
  </si>
  <si>
    <t>鉄牛太郎</t>
  </si>
  <si>
    <t>「質より量」</t>
  </si>
  <si>
    <t>士魂走友会</t>
  </si>
  <si>
    <t>芦澤玲緒奈</t>
    <phoneticPr fontId="2"/>
  </si>
  <si>
    <t>ラグーン</t>
  </si>
  <si>
    <t>ラ・デュース恵み野</t>
  </si>
  <si>
    <t>廣川美香子</t>
  </si>
  <si>
    <t>士魂走遊会２</t>
  </si>
  <si>
    <t>支魂曹友会</t>
  </si>
  <si>
    <t>勝熊A</t>
  </si>
  <si>
    <t>勝熊B</t>
  </si>
  <si>
    <t>おじさん</t>
  </si>
  <si>
    <t>チームえびすくん</t>
  </si>
  <si>
    <t>加賀谷隆志</t>
  </si>
  <si>
    <t>恵庭市議会スポーツ議連</t>
  </si>
  <si>
    <t>ライオンランナーB</t>
  </si>
  <si>
    <t>珈琲きゃろっとアクティ部</t>
  </si>
  <si>
    <t>久野亜紀菜</t>
    <phoneticPr fontId="2"/>
  </si>
  <si>
    <t>木村　　俊介</t>
    <phoneticPr fontId="1"/>
  </si>
  <si>
    <t>橋本　　裕幸</t>
    <phoneticPr fontId="2"/>
  </si>
  <si>
    <t>小林　　　　勉</t>
    <phoneticPr fontId="2"/>
  </si>
  <si>
    <t>佐藤　　佑樹</t>
    <phoneticPr fontId="2"/>
  </si>
  <si>
    <t>若宮　　直希</t>
    <phoneticPr fontId="2"/>
  </si>
  <si>
    <t>荒川　　晄輝</t>
    <phoneticPr fontId="2"/>
  </si>
  <si>
    <t>佐藤　　清翔</t>
    <phoneticPr fontId="1"/>
  </si>
  <si>
    <t>松岡　　雄弥</t>
    <phoneticPr fontId="2"/>
  </si>
  <si>
    <t>長沢　　矢斗</t>
    <phoneticPr fontId="2"/>
  </si>
  <si>
    <t>國廣　　珀亜</t>
    <phoneticPr fontId="2"/>
  </si>
  <si>
    <t>関谷　　稀瀬</t>
    <phoneticPr fontId="1"/>
  </si>
  <si>
    <t>山内　　　　駿</t>
    <phoneticPr fontId="2"/>
  </si>
  <si>
    <t>白木　　陽空</t>
    <phoneticPr fontId="2"/>
  </si>
  <si>
    <t>山口　　創佑</t>
    <phoneticPr fontId="2"/>
  </si>
  <si>
    <t>佐藤　　陽琉</t>
    <phoneticPr fontId="1"/>
  </si>
  <si>
    <t>千葉　　洸聖</t>
    <phoneticPr fontId="2"/>
  </si>
  <si>
    <t>小椋　　湊太</t>
    <phoneticPr fontId="2"/>
  </si>
  <si>
    <t>関谷　　一輝</t>
    <phoneticPr fontId="2"/>
  </si>
  <si>
    <t>吉尾　　紗雪</t>
    <phoneticPr fontId="1"/>
  </si>
  <si>
    <t>安原　　愛海</t>
    <phoneticPr fontId="1"/>
  </si>
  <si>
    <t>廣瀬　　妃那</t>
    <phoneticPr fontId="1"/>
  </si>
  <si>
    <t>天谷　　昂平</t>
    <phoneticPr fontId="2"/>
  </si>
  <si>
    <t>和田　　　　裕</t>
    <phoneticPr fontId="2"/>
  </si>
  <si>
    <t>工藤　　拓磨</t>
    <phoneticPr fontId="2"/>
  </si>
  <si>
    <t>本間　　秀良</t>
    <phoneticPr fontId="2"/>
  </si>
  <si>
    <t>和田　　貴生</t>
    <phoneticPr fontId="2"/>
  </si>
  <si>
    <t>大川　　　　陸</t>
    <phoneticPr fontId="2"/>
  </si>
  <si>
    <t>千葉　　隆次</t>
    <phoneticPr fontId="2"/>
  </si>
  <si>
    <t>竹俣　　信吾</t>
    <phoneticPr fontId="1"/>
  </si>
  <si>
    <t>志賀　　　　学</t>
    <phoneticPr fontId="2"/>
  </si>
  <si>
    <t>岸根　　佑弥</t>
    <phoneticPr fontId="2"/>
  </si>
  <si>
    <t>長尾　　佳亮</t>
    <phoneticPr fontId="2"/>
  </si>
  <si>
    <t>中陳　　龍平</t>
    <phoneticPr fontId="2"/>
  </si>
  <si>
    <t>山口　　晃弘</t>
    <phoneticPr fontId="2"/>
  </si>
  <si>
    <t>中川　　淳一</t>
    <phoneticPr fontId="2"/>
  </si>
  <si>
    <t>柏野　　大介</t>
    <phoneticPr fontId="2"/>
  </si>
  <si>
    <t>安成　　尚紀</t>
    <phoneticPr fontId="1"/>
  </si>
  <si>
    <t>内倉　　大輔</t>
    <phoneticPr fontId="1"/>
  </si>
  <si>
    <t>豊　　　　耕也</t>
    <phoneticPr fontId="2"/>
  </si>
  <si>
    <t>関東　　　　卓</t>
    <phoneticPr fontId="2"/>
  </si>
  <si>
    <t>中原　　大介</t>
    <phoneticPr fontId="1"/>
  </si>
  <si>
    <t>赤塚　　康平</t>
    <phoneticPr fontId="2"/>
  </si>
  <si>
    <t>草野　　大樹</t>
    <phoneticPr fontId="2"/>
  </si>
  <si>
    <t>永田　　友貴</t>
    <phoneticPr fontId="2"/>
  </si>
  <si>
    <t>北原　　湊真</t>
    <phoneticPr fontId="2"/>
  </si>
  <si>
    <t>石谷　　慎吾</t>
    <phoneticPr fontId="2"/>
  </si>
  <si>
    <t>蒲原　　優介</t>
    <phoneticPr fontId="1"/>
  </si>
  <si>
    <t>齋藤　　　　巧</t>
    <phoneticPr fontId="2"/>
  </si>
  <si>
    <t>佐藤　　　　翔</t>
    <phoneticPr fontId="2"/>
  </si>
  <si>
    <t>山下　　真伸</t>
    <phoneticPr fontId="2"/>
  </si>
  <si>
    <t>宮　　　　利徳</t>
    <phoneticPr fontId="2"/>
  </si>
  <si>
    <t>奥山　　　　司</t>
    <phoneticPr fontId="2"/>
  </si>
  <si>
    <t>熊谷　　純子</t>
    <phoneticPr fontId="1"/>
  </si>
  <si>
    <t>熊原　　大地</t>
    <phoneticPr fontId="2"/>
  </si>
  <si>
    <t>八島　　一司</t>
    <phoneticPr fontId="1"/>
  </si>
  <si>
    <t>楠　　　　　　舜</t>
    <phoneticPr fontId="2"/>
  </si>
  <si>
    <t>山中　　裕也</t>
    <phoneticPr fontId="2"/>
  </si>
  <si>
    <t>佐野　　　　壮</t>
    <phoneticPr fontId="2"/>
  </si>
  <si>
    <t>戸澤　　崇利</t>
    <phoneticPr fontId="2"/>
  </si>
  <si>
    <t>村岡　　敬亮</t>
    <phoneticPr fontId="2"/>
  </si>
  <si>
    <t>中川　　夏希</t>
    <phoneticPr fontId="2"/>
  </si>
  <si>
    <t>雪田　　　　旭</t>
    <phoneticPr fontId="2"/>
  </si>
  <si>
    <t>村上　　幸大</t>
    <phoneticPr fontId="1"/>
  </si>
  <si>
    <t>高根　　一斗</t>
    <phoneticPr fontId="2"/>
  </si>
  <si>
    <t>佐々木　　保</t>
    <phoneticPr fontId="2"/>
  </si>
  <si>
    <t>木下　　友香</t>
    <phoneticPr fontId="1"/>
  </si>
  <si>
    <t>田村　　夏子</t>
    <phoneticPr fontId="1"/>
  </si>
  <si>
    <t>佐藤　　佳里</t>
    <phoneticPr fontId="1"/>
  </si>
  <si>
    <t>高橋　　直也</t>
    <phoneticPr fontId="1"/>
  </si>
  <si>
    <t>山下　　　　斉</t>
    <phoneticPr fontId="2"/>
  </si>
  <si>
    <t>田中　　雄貴</t>
    <phoneticPr fontId="2"/>
  </si>
  <si>
    <t>相馬　　恵太</t>
    <phoneticPr fontId="2"/>
  </si>
  <si>
    <t>中沢　　卓哉</t>
    <phoneticPr fontId="1"/>
  </si>
  <si>
    <t>宮本　　日向</t>
    <phoneticPr fontId="2"/>
  </si>
  <si>
    <t>二塚　　　　豪</t>
    <phoneticPr fontId="2"/>
  </si>
  <si>
    <t>宮川　　翔平</t>
    <phoneticPr fontId="2"/>
  </si>
  <si>
    <t>進藤　　雅史</t>
    <phoneticPr fontId="2"/>
  </si>
  <si>
    <t>田守　　　　徹</t>
    <phoneticPr fontId="2"/>
  </si>
  <si>
    <t>國兼　　弘亜</t>
    <phoneticPr fontId="2"/>
  </si>
  <si>
    <t>益江　　祐喜</t>
    <phoneticPr fontId="2"/>
  </si>
  <si>
    <t>長尾　　佳亮</t>
    <phoneticPr fontId="1"/>
  </si>
  <si>
    <t>島　　　　　　陸</t>
    <phoneticPr fontId="2"/>
  </si>
  <si>
    <t>木下　　信二</t>
    <phoneticPr fontId="2"/>
  </si>
  <si>
    <t>和合　　智子</t>
    <phoneticPr fontId="2"/>
  </si>
  <si>
    <t>渡部　　彪雅</t>
    <phoneticPr fontId="2"/>
  </si>
  <si>
    <t>林　　　　研太</t>
    <phoneticPr fontId="2"/>
  </si>
  <si>
    <t>髙橋　　隆杜</t>
    <phoneticPr fontId="1"/>
  </si>
  <si>
    <t>坂井　　勇太</t>
    <phoneticPr fontId="2"/>
  </si>
  <si>
    <t>加藤　　いお</t>
    <phoneticPr fontId="2"/>
  </si>
  <si>
    <t>渡部　　　透</t>
    <phoneticPr fontId="2"/>
  </si>
  <si>
    <t>坪内　　貴臣</t>
    <phoneticPr fontId="2"/>
  </si>
  <si>
    <t>小松　　史弥</t>
    <phoneticPr fontId="2"/>
  </si>
  <si>
    <t>青栁　　勝男</t>
    <phoneticPr fontId="2"/>
  </si>
  <si>
    <t>柴田　　聖信</t>
    <phoneticPr fontId="2"/>
  </si>
  <si>
    <t>笠原　　礼隆</t>
    <phoneticPr fontId="2"/>
  </si>
  <si>
    <t>白石　　大河</t>
    <phoneticPr fontId="2"/>
  </si>
  <si>
    <t>小林　　　　司</t>
    <phoneticPr fontId="2"/>
  </si>
  <si>
    <t>浜谷　　昂平</t>
    <phoneticPr fontId="2"/>
  </si>
  <si>
    <t>穂積　　邦彦</t>
    <phoneticPr fontId="2"/>
  </si>
  <si>
    <t>櫛引　　　　叶</t>
    <phoneticPr fontId="2"/>
  </si>
  <si>
    <t>前田　　孝雄</t>
    <phoneticPr fontId="2"/>
  </si>
  <si>
    <t>茂木　　太一</t>
    <phoneticPr fontId="2"/>
  </si>
  <si>
    <t>城　　　　雅之</t>
    <phoneticPr fontId="2"/>
  </si>
  <si>
    <t>北山　　　　翔</t>
    <phoneticPr fontId="2"/>
  </si>
  <si>
    <t>伊東　　大輔</t>
    <phoneticPr fontId="1"/>
  </si>
  <si>
    <t>坂本　　康佳</t>
    <phoneticPr fontId="2"/>
  </si>
  <si>
    <t>望月　　力太</t>
    <phoneticPr fontId="2"/>
  </si>
  <si>
    <t>栗林　　和弘</t>
    <phoneticPr fontId="2"/>
  </si>
  <si>
    <t>望月　　大夢</t>
    <phoneticPr fontId="2"/>
  </si>
  <si>
    <t>星　　　　尚輝</t>
    <phoneticPr fontId="2"/>
  </si>
  <si>
    <t>菊池　　慶祐</t>
    <phoneticPr fontId="2"/>
  </si>
  <si>
    <t>吉野　　裕太</t>
    <phoneticPr fontId="2"/>
  </si>
  <si>
    <t>小林　　勇樹</t>
    <phoneticPr fontId="1"/>
  </si>
  <si>
    <t>えにわターボ(竹中)</t>
    <phoneticPr fontId="1"/>
  </si>
  <si>
    <t>恵み野ミニバス（女子）</t>
    <phoneticPr fontId="1"/>
  </si>
  <si>
    <t>①小学生の部　少年団男子（緑色）</t>
    <rPh sb="1" eb="4">
      <t>ショウガクセイ</t>
    </rPh>
    <rPh sb="5" eb="6">
      <t>ブ</t>
    </rPh>
    <rPh sb="7" eb="10">
      <t>ショウネンダン</t>
    </rPh>
    <rPh sb="10" eb="12">
      <t>ダンシ</t>
    </rPh>
    <rPh sb="13" eb="15">
      <t>ミドリイロ</t>
    </rPh>
    <phoneticPr fontId="1"/>
  </si>
  <si>
    <r>
      <t>④</t>
    </r>
    <r>
      <rPr>
        <b/>
        <sz val="16"/>
        <rFont val="UD デジタル 教科書体 NK-R"/>
        <family val="1"/>
        <charset val="128"/>
      </rPr>
      <t>一般の部女子（紺色）</t>
    </r>
    <rPh sb="4" eb="5">
      <t>ブ</t>
    </rPh>
    <rPh sb="5" eb="7">
      <t>ジョシ</t>
    </rPh>
    <rPh sb="8" eb="9">
      <t>コン</t>
    </rPh>
    <rPh sb="9" eb="10">
      <t>イロ</t>
    </rPh>
    <phoneticPr fontId="1"/>
  </si>
  <si>
    <t>②小学生の部　少年団女子（紺色）</t>
    <rPh sb="1" eb="4">
      <t>ショウガクセイ</t>
    </rPh>
    <rPh sb="5" eb="6">
      <t>ブ</t>
    </rPh>
    <rPh sb="7" eb="10">
      <t>ショウネンダン</t>
    </rPh>
    <rPh sb="10" eb="12">
      <t>ジョシ</t>
    </rPh>
    <rPh sb="13" eb="15">
      <t>コンイロ</t>
    </rPh>
    <phoneticPr fontId="1"/>
  </si>
  <si>
    <t>③一般の部男子（緑色）</t>
    <rPh sb="4" eb="5">
      <t>ブ</t>
    </rPh>
    <rPh sb="5" eb="7">
      <t>ダンシ</t>
    </rPh>
    <rPh sb="8" eb="9">
      <t>ミドリ</t>
    </rPh>
    <rPh sb="9" eb="10">
      <t>イロ</t>
    </rPh>
    <phoneticPr fontId="1"/>
  </si>
  <si>
    <t>勝又煌乃介</t>
    <phoneticPr fontId="2"/>
  </si>
  <si>
    <t>杉本　　青空</t>
    <rPh sb="4" eb="6">
      <t>ソラ</t>
    </rPh>
    <phoneticPr fontId="1"/>
  </si>
  <si>
    <t>スーパースワローズ</t>
    <phoneticPr fontId="1"/>
  </si>
  <si>
    <t>西村　　依央</t>
    <rPh sb="0" eb="2">
      <t>ニシムラ</t>
    </rPh>
    <rPh sb="4" eb="5">
      <t>イ</t>
    </rPh>
    <rPh sb="5" eb="6">
      <t>オウ</t>
    </rPh>
    <phoneticPr fontId="1"/>
  </si>
  <si>
    <t>佐藤　　陽飛</t>
    <rPh sb="4" eb="5">
      <t>ヨウ</t>
    </rPh>
    <rPh sb="5" eb="6">
      <t>ト</t>
    </rPh>
    <phoneticPr fontId="1"/>
  </si>
  <si>
    <t>佐藤　　天飛</t>
    <rPh sb="4" eb="5">
      <t>テン</t>
    </rPh>
    <rPh sb="5" eb="6">
      <t>ト</t>
    </rPh>
    <phoneticPr fontId="1"/>
  </si>
  <si>
    <t>平橋　　裕幸</t>
    <rPh sb="0" eb="2">
      <t>ヒラハシ</t>
    </rPh>
    <rPh sb="4" eb="5">
      <t>ユウ</t>
    </rPh>
    <rPh sb="5" eb="6">
      <t>ユキ</t>
    </rPh>
    <phoneticPr fontId="1"/>
  </si>
  <si>
    <t>佐藤　　天翔</t>
    <rPh sb="0" eb="2">
      <t>サトウ</t>
    </rPh>
    <rPh sb="4" eb="5">
      <t>テン</t>
    </rPh>
    <rPh sb="5" eb="6">
      <t>ショウ</t>
    </rPh>
    <phoneticPr fontId="1"/>
  </si>
  <si>
    <t>鈴木　　広輝</t>
    <rPh sb="0" eb="2">
      <t>スズキ</t>
    </rPh>
    <rPh sb="4" eb="5">
      <t>ヒロ</t>
    </rPh>
    <rPh sb="5" eb="6">
      <t>テル</t>
    </rPh>
    <phoneticPr fontId="1"/>
  </si>
  <si>
    <t>川野　　　亮</t>
    <rPh sb="0" eb="2">
      <t>カワノ</t>
    </rPh>
    <rPh sb="5" eb="6">
      <t>リョウ</t>
    </rPh>
    <phoneticPr fontId="1"/>
  </si>
  <si>
    <t>星野　　光彬</t>
    <rPh sb="0" eb="2">
      <t>ホシノ</t>
    </rPh>
    <rPh sb="4" eb="5">
      <t>ヒカ</t>
    </rPh>
    <rPh sb="5" eb="6">
      <t>アキラ</t>
    </rPh>
    <phoneticPr fontId="2"/>
  </si>
  <si>
    <t>福本　　悠太</t>
    <rPh sb="0" eb="2">
      <t>フクモト</t>
    </rPh>
    <rPh sb="4" eb="6">
      <t>ユウタ</t>
    </rPh>
    <phoneticPr fontId="2"/>
  </si>
  <si>
    <t>杉本　　吉昭</t>
    <rPh sb="0" eb="2">
      <t>スギモト</t>
    </rPh>
    <rPh sb="4" eb="6">
      <t>ヨシアキ</t>
    </rPh>
    <phoneticPr fontId="1"/>
  </si>
  <si>
    <t>髙嶋　　隆次</t>
    <rPh sb="0" eb="2">
      <t>タカシマ</t>
    </rPh>
    <rPh sb="4" eb="5">
      <t>タカシ</t>
    </rPh>
    <rPh sb="5" eb="6">
      <t>ツギ</t>
    </rPh>
    <phoneticPr fontId="2"/>
  </si>
  <si>
    <t>小林　　卓矢</t>
    <rPh sb="0" eb="2">
      <t>コバヤシ</t>
    </rPh>
    <rPh sb="4" eb="5">
      <t>スグル</t>
    </rPh>
    <rPh sb="5" eb="6">
      <t>ヤ</t>
    </rPh>
    <phoneticPr fontId="2"/>
  </si>
  <si>
    <t>鈴木　　広輝</t>
    <rPh sb="0" eb="2">
      <t>スズキ</t>
    </rPh>
    <rPh sb="4" eb="5">
      <t>ヒロ</t>
    </rPh>
    <rPh sb="5" eb="6">
      <t>キ</t>
    </rPh>
    <phoneticPr fontId="1"/>
  </si>
  <si>
    <t>西村　　敦希</t>
    <rPh sb="0" eb="2">
      <t>ニシムラ</t>
    </rPh>
    <rPh sb="4" eb="5">
      <t>アツシ</t>
    </rPh>
    <rPh sb="5" eb="6">
      <t>キ</t>
    </rPh>
    <phoneticPr fontId="1"/>
  </si>
  <si>
    <t>新岡　　知恵</t>
    <rPh sb="0" eb="2">
      <t>ニイオカ</t>
    </rPh>
    <rPh sb="4" eb="6">
      <t>チエ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</si>
</sst>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:ss"/>
    <numFmt numFmtId="177" formatCode="##&quot;位&quot;"/>
    <numFmt numFmtId="178" formatCode="[$-F400]h:mm:ss\ AM/PM"/>
  </numFmts>
  <fonts count="1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b/>
      <sz val="16"/>
      <name val="UD デジタル 教科書体 NK-R"/>
      <family val="2"/>
      <charset val="128"/>
    </font>
    <font>
      <sz val="14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5" fillId="0" borderId="17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1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49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/>
    </xf>
    <xf numFmtId="0" fontId="6" fillId="0" borderId="12" xfId="0" applyFont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178" fontId="3" fillId="0" borderId="7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17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21" fontId="3" fillId="0" borderId="7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" fontId="3" fillId="0" borderId="12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1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" fontId="3" fillId="0" borderId="23" xfId="0" applyNumberFormat="1" applyFont="1" applyBorder="1" applyAlignment="1">
      <alignment vertical="center"/>
    </xf>
    <xf numFmtId="21" fontId="3" fillId="0" borderId="14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" fontId="3" fillId="0" borderId="31" xfId="0" applyNumberFormat="1" applyFont="1" applyBorder="1" applyAlignment="1">
      <alignment vertical="center"/>
    </xf>
    <xf numFmtId="21" fontId="3" fillId="0" borderId="30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5" xfId="0" applyFont="1" applyBorder="1" applyAlignment="1">
      <alignment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1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" fontId="3" fillId="0" borderId="38" xfId="0" applyNumberFormat="1" applyFont="1" applyBorder="1" applyAlignment="1">
      <alignment vertical="center"/>
    </xf>
    <xf numFmtId="21" fontId="3" fillId="0" borderId="37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4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8" fontId="3" fillId="0" borderId="1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8" fontId="3" fillId="0" borderId="30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horizontal="center" vertical="center"/>
    </xf>
    <xf numFmtId="178" fontId="3" fillId="0" borderId="20" xfId="0" applyNumberFormat="1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 shrinkToFit="1"/>
    </xf>
    <xf numFmtId="178" fontId="3" fillId="0" borderId="37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8" fontId="3" fillId="0" borderId="34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8" fontId="3" fillId="0" borderId="27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2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8" xfId="0" applyFont="1" applyBorder="1" applyAlignment="1">
      <alignment horizontal="center" vertical="center"/>
    </xf>
    <xf numFmtId="0" fontId="3" fillId="0" borderId="6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70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" fontId="3" fillId="0" borderId="13" xfId="0" applyNumberFormat="1" applyFont="1" applyBorder="1" applyAlignment="1">
      <alignment vertical="center"/>
    </xf>
    <xf numFmtId="21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3" xfId="0" applyFont="1" applyBorder="1" applyAlignment="1">
      <alignment vertical="center" shrinkToFit="1"/>
    </xf>
    <xf numFmtId="178" fontId="3" fillId="0" borderId="60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176" fontId="3" fillId="0" borderId="60" xfId="0" applyNumberFormat="1" applyFont="1" applyBorder="1" applyAlignment="1">
      <alignment vertical="center"/>
    </xf>
    <xf numFmtId="177" fontId="3" fillId="0" borderId="59" xfId="0" applyNumberFormat="1" applyFont="1" applyBorder="1" applyAlignment="1">
      <alignment horizontal="center" vertical="center"/>
    </xf>
    <xf numFmtId="178" fontId="3" fillId="0" borderId="59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176" fontId="3" fillId="0" borderId="72" xfId="0" applyNumberFormat="1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0" xfId="0" quotePrefix="1" applyFont="1"/>
    <xf numFmtId="0" fontId="7" fillId="0" borderId="4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3" fillId="0" borderId="40" xfId="0" applyFont="1" applyBorder="1" applyAlignment="1">
      <alignment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F7D18-3DF2-4422-BC62-C205095E511D}">
  <sheetPr syncVertical="1" syncRef="A1" transitionEvaluation="1" transitionEntry="1">
    <tabColor rgb="FF00B0F0"/>
  </sheetPr>
  <dimension ref="A1:BJ178"/>
  <sheetViews>
    <sheetView workbookViewId="0">
      <selection activeCell="I23" sqref="I23"/>
    </sheetView>
  </sheetViews>
  <sheetFormatPr defaultColWidth="10.69921875" defaultRowHeight="21.95" customHeight="1" x14ac:dyDescent="0.3"/>
  <cols>
    <col min="1" max="1" width="4.59765625" style="1" customWidth="1"/>
    <col min="2" max="2" width="0.69921875" style="1" customWidth="1"/>
    <col min="3" max="3" width="22.09765625" style="5" customWidth="1"/>
    <col min="4" max="4" width="0.69921875" style="5" customWidth="1"/>
    <col min="5" max="10" width="13.19921875" style="3" customWidth="1"/>
    <col min="11" max="11" width="4.796875" style="5" customWidth="1"/>
    <col min="12" max="12" width="4.59765625" style="5" bestFit="1" customWidth="1"/>
    <col min="13" max="13" width="4.19921875" style="5" bestFit="1" customWidth="1"/>
    <col min="14" max="14" width="4.69921875" style="1" customWidth="1"/>
    <col min="15" max="15" width="24.69921875" style="5" customWidth="1"/>
    <col min="16" max="16" width="15.59765625" style="5" customWidth="1"/>
    <col min="17" max="17" width="3.3984375" style="5" customWidth="1"/>
    <col min="18" max="19" width="4" style="5" customWidth="1"/>
    <col min="20" max="20" width="0" style="5" hidden="1" customWidth="1"/>
    <col min="21" max="21" width="15.59765625" style="5" customWidth="1"/>
    <col min="22" max="22" width="3.3984375" style="5" customWidth="1"/>
    <col min="23" max="24" width="4" style="5" customWidth="1"/>
    <col min="25" max="25" width="0" style="5" hidden="1" customWidth="1"/>
    <col min="26" max="26" width="15.59765625" style="5" customWidth="1"/>
    <col min="27" max="27" width="3.3984375" style="5" customWidth="1"/>
    <col min="28" max="29" width="4" style="5" customWidth="1"/>
    <col min="30" max="30" width="0" style="5" hidden="1" customWidth="1"/>
    <col min="31" max="31" width="15.59765625" style="5" customWidth="1"/>
    <col min="32" max="32" width="3.3984375" style="5" customWidth="1"/>
    <col min="33" max="34" width="4" style="5" customWidth="1"/>
    <col min="35" max="35" width="0" style="5" hidden="1" customWidth="1"/>
    <col min="36" max="36" width="15.59765625" style="5" customWidth="1"/>
    <col min="37" max="37" width="3.3984375" style="5" customWidth="1"/>
    <col min="38" max="39" width="4" style="5" customWidth="1"/>
    <col min="40" max="42" width="0" style="5" hidden="1" customWidth="1"/>
    <col min="43" max="43" width="6.69921875" style="7" customWidth="1"/>
    <col min="44" max="44" width="3.3984375" style="5" customWidth="1"/>
    <col min="45" max="46" width="4" style="5" customWidth="1"/>
    <col min="47" max="48" width="8.796875" style="8" customWidth="1"/>
    <col min="49" max="49" width="10.69921875" style="5"/>
    <col min="50" max="59" width="8.796875" style="8" customWidth="1"/>
    <col min="60" max="16384" width="10.69921875" style="5"/>
  </cols>
  <sheetData>
    <row r="1" spans="1:62" ht="30" customHeight="1" x14ac:dyDescent="0.3">
      <c r="A1" s="119" t="s">
        <v>251</v>
      </c>
      <c r="B1" s="119"/>
      <c r="O1" s="2" t="str">
        <f>A1</f>
        <v>①小学生の部　少年団男子（緑色）</v>
      </c>
      <c r="P1" s="6"/>
      <c r="AR1" s="4"/>
    </row>
    <row r="2" spans="1:62" ht="32.25" customHeight="1" thickBot="1" x14ac:dyDescent="0.35">
      <c r="A2" s="200" t="s">
        <v>105</v>
      </c>
      <c r="B2" s="163"/>
      <c r="C2" s="140" t="s">
        <v>1</v>
      </c>
      <c r="D2" s="140"/>
      <c r="E2" s="166" t="s">
        <v>104</v>
      </c>
      <c r="F2" s="121" t="s">
        <v>98</v>
      </c>
      <c r="G2" s="133" t="s">
        <v>94</v>
      </c>
      <c r="H2" s="121" t="s">
        <v>95</v>
      </c>
      <c r="I2" s="121" t="s">
        <v>96</v>
      </c>
      <c r="J2" s="121" t="s">
        <v>97</v>
      </c>
      <c r="N2" s="138" t="s">
        <v>0</v>
      </c>
      <c r="O2" s="135" t="s">
        <v>1</v>
      </c>
      <c r="P2" s="139" t="s">
        <v>2</v>
      </c>
      <c r="Q2" s="138" t="s">
        <v>5</v>
      </c>
      <c r="R2" s="140" t="s">
        <v>6</v>
      </c>
      <c r="S2" s="139" t="s">
        <v>7</v>
      </c>
      <c r="T2" s="118" t="s">
        <v>3</v>
      </c>
      <c r="U2" s="118" t="s">
        <v>4</v>
      </c>
      <c r="V2" s="138" t="s">
        <v>5</v>
      </c>
      <c r="W2" s="140" t="s">
        <v>6</v>
      </c>
      <c r="X2" s="139" t="s">
        <v>7</v>
      </c>
      <c r="Y2" s="118" t="s">
        <v>8</v>
      </c>
      <c r="Z2" s="118" t="s">
        <v>10</v>
      </c>
      <c r="AA2" s="138" t="s">
        <v>5</v>
      </c>
      <c r="AB2" s="140" t="s">
        <v>6</v>
      </c>
      <c r="AC2" s="139" t="s">
        <v>7</v>
      </c>
      <c r="AD2" s="118" t="s">
        <v>8</v>
      </c>
      <c r="AE2" s="118" t="s">
        <v>12</v>
      </c>
      <c r="AF2" s="138" t="s">
        <v>5</v>
      </c>
      <c r="AG2" s="140" t="s">
        <v>6</v>
      </c>
      <c r="AH2" s="139" t="s">
        <v>13</v>
      </c>
      <c r="AI2" s="118" t="s">
        <v>8</v>
      </c>
      <c r="AJ2" s="118" t="s">
        <v>15</v>
      </c>
      <c r="AK2" s="138" t="s">
        <v>5</v>
      </c>
      <c r="AL2" s="140" t="s">
        <v>6</v>
      </c>
      <c r="AM2" s="139" t="s">
        <v>7</v>
      </c>
      <c r="AN2" s="118" t="s">
        <v>8</v>
      </c>
      <c r="AO2" s="138" t="s">
        <v>8</v>
      </c>
      <c r="AP2" s="138" t="s">
        <v>17</v>
      </c>
      <c r="AQ2" s="141" t="s">
        <v>18</v>
      </c>
      <c r="AR2" s="138" t="s">
        <v>5</v>
      </c>
      <c r="AS2" s="140" t="s">
        <v>6</v>
      </c>
      <c r="AT2" s="142" t="s">
        <v>7</v>
      </c>
      <c r="BI2" s="6" t="s">
        <v>19</v>
      </c>
      <c r="BJ2" s="6" t="s">
        <v>19</v>
      </c>
    </row>
    <row r="3" spans="1:62" ht="32.25" customHeight="1" thickTop="1" x14ac:dyDescent="0.3">
      <c r="A3" s="73">
        <v>1</v>
      </c>
      <c r="B3" s="164"/>
      <c r="C3" s="170" t="s">
        <v>101</v>
      </c>
      <c r="D3" s="1"/>
      <c r="E3" s="159" t="s">
        <v>137</v>
      </c>
      <c r="F3" s="206" t="s">
        <v>262</v>
      </c>
      <c r="G3" s="161" t="s">
        <v>140</v>
      </c>
      <c r="H3" s="161" t="s">
        <v>144</v>
      </c>
      <c r="I3" s="161" t="s">
        <v>148</v>
      </c>
      <c r="J3" s="147" t="s">
        <v>151</v>
      </c>
      <c r="L3" s="5">
        <v>1</v>
      </c>
      <c r="M3" s="5">
        <f>A3</f>
        <v>1</v>
      </c>
      <c r="N3" s="136">
        <f t="shared" ref="N3:N7" si="0">A3</f>
        <v>1</v>
      </c>
      <c r="O3" s="137" t="str">
        <f t="shared" ref="O3:O7" si="1">C3</f>
        <v>スマイルスワローズ</v>
      </c>
      <c r="P3" s="134" t="str">
        <f t="shared" ref="P3:P7" si="2">F3</f>
        <v>佐藤　　天翔</v>
      </c>
      <c r="Q3" s="17"/>
      <c r="R3" s="18"/>
      <c r="S3" s="19"/>
      <c r="T3" s="20"/>
      <c r="U3" s="73" t="str">
        <f>G3</f>
        <v>若宮　　直希</v>
      </c>
      <c r="V3" s="17"/>
      <c r="W3" s="18"/>
      <c r="X3" s="21"/>
      <c r="Y3" s="17"/>
      <c r="Z3" s="73" t="str">
        <f t="shared" ref="Z3:Z7" si="3">H3</f>
        <v>長沢　　矢斗</v>
      </c>
      <c r="AA3" s="17"/>
      <c r="AB3" s="18"/>
      <c r="AC3" s="21"/>
      <c r="AD3" s="17"/>
      <c r="AE3" s="73" t="str">
        <f t="shared" ref="AE3:AE7" si="4">I3</f>
        <v>白木　　陽空</v>
      </c>
      <c r="AF3" s="17"/>
      <c r="AG3" s="18"/>
      <c r="AH3" s="21"/>
      <c r="AI3" s="17"/>
      <c r="AJ3" s="73" t="str">
        <f t="shared" ref="AJ3:AJ7" si="5">J3</f>
        <v>千葉　　洸聖</v>
      </c>
      <c r="AK3" s="17"/>
      <c r="AL3" s="18"/>
      <c r="AM3" s="21"/>
      <c r="AN3" s="17"/>
      <c r="AO3" s="17"/>
      <c r="AP3" s="22"/>
      <c r="AQ3" s="23"/>
      <c r="AR3" s="17"/>
      <c r="AS3" s="18"/>
      <c r="AT3" s="19"/>
    </row>
    <row r="4" spans="1:62" ht="32.25" customHeight="1" x14ac:dyDescent="0.2">
      <c r="A4" s="9">
        <v>2</v>
      </c>
      <c r="B4" s="12"/>
      <c r="C4" s="173" t="s">
        <v>108</v>
      </c>
      <c r="D4" s="174"/>
      <c r="E4" s="158" t="s">
        <v>261</v>
      </c>
      <c r="F4" s="207" t="s">
        <v>263</v>
      </c>
      <c r="G4" s="9" t="s">
        <v>141</v>
      </c>
      <c r="H4" s="13" t="s">
        <v>145</v>
      </c>
      <c r="I4" s="9" t="s">
        <v>149</v>
      </c>
      <c r="J4" s="14" t="s">
        <v>152</v>
      </c>
      <c r="L4" s="5">
        <v>1</v>
      </c>
      <c r="M4" s="5">
        <f t="shared" ref="M4:M37" si="6">A4</f>
        <v>2</v>
      </c>
      <c r="N4" s="131">
        <f t="shared" si="0"/>
        <v>2</v>
      </c>
      <c r="O4" s="132" t="str">
        <f t="shared" si="1"/>
        <v>ゴーゴースワローズ</v>
      </c>
      <c r="P4" s="14" t="str">
        <f t="shared" si="2"/>
        <v>鈴木　　広輝</v>
      </c>
      <c r="Q4" s="17"/>
      <c r="R4" s="18"/>
      <c r="S4" s="19"/>
      <c r="T4" s="20"/>
      <c r="U4" s="9" t="str">
        <f t="shared" ref="U4:U7" si="7">G4</f>
        <v>荒川　　晄輝</v>
      </c>
      <c r="V4" s="17"/>
      <c r="W4" s="18"/>
      <c r="X4" s="21"/>
      <c r="Y4" s="17"/>
      <c r="Z4" s="9" t="str">
        <f t="shared" si="3"/>
        <v>國廣　　珀亜</v>
      </c>
      <c r="AA4" s="17"/>
      <c r="AB4" s="18"/>
      <c r="AC4" s="21"/>
      <c r="AD4" s="17"/>
      <c r="AE4" s="9" t="str">
        <f t="shared" si="4"/>
        <v>山口　　創佑</v>
      </c>
      <c r="AF4" s="17"/>
      <c r="AG4" s="18"/>
      <c r="AH4" s="21"/>
      <c r="AI4" s="17"/>
      <c r="AJ4" s="9" t="str">
        <f t="shared" si="5"/>
        <v>小椋　　湊太</v>
      </c>
      <c r="AK4" s="17"/>
      <c r="AL4" s="18"/>
      <c r="AM4" s="21"/>
      <c r="AN4" s="17"/>
      <c r="AO4" s="17"/>
      <c r="AP4" s="22"/>
      <c r="AQ4" s="23"/>
      <c r="AR4" s="17"/>
      <c r="AS4" s="18"/>
      <c r="AT4" s="19"/>
      <c r="AU4" s="5"/>
      <c r="AV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62" ht="32.25" customHeight="1" x14ac:dyDescent="0.2">
      <c r="A5" s="9">
        <v>3</v>
      </c>
      <c r="B5" s="12"/>
      <c r="C5" s="173" t="s">
        <v>257</v>
      </c>
      <c r="D5" s="13"/>
      <c r="E5" s="158" t="s">
        <v>137</v>
      </c>
      <c r="F5" s="48" t="s">
        <v>258</v>
      </c>
      <c r="G5" s="9" t="s">
        <v>259</v>
      </c>
      <c r="H5" s="13" t="s">
        <v>270</v>
      </c>
      <c r="I5" s="9" t="s">
        <v>260</v>
      </c>
      <c r="J5" s="14" t="s">
        <v>271</v>
      </c>
      <c r="N5" s="131"/>
      <c r="O5" s="132"/>
      <c r="P5" s="14"/>
      <c r="Q5" s="17"/>
      <c r="R5" s="18"/>
      <c r="S5" s="19"/>
      <c r="T5" s="20"/>
      <c r="U5" s="9"/>
      <c r="V5" s="17"/>
      <c r="W5" s="18"/>
      <c r="X5" s="21"/>
      <c r="Y5" s="17"/>
      <c r="Z5" s="9"/>
      <c r="AA5" s="17"/>
      <c r="AB5" s="18"/>
      <c r="AC5" s="21"/>
      <c r="AD5" s="17"/>
      <c r="AE5" s="9"/>
      <c r="AF5" s="17"/>
      <c r="AG5" s="18"/>
      <c r="AH5" s="21"/>
      <c r="AI5" s="17"/>
      <c r="AJ5" s="9"/>
      <c r="AK5" s="17"/>
      <c r="AL5" s="18"/>
      <c r="AM5" s="21"/>
      <c r="AN5" s="17"/>
      <c r="AO5" s="17"/>
      <c r="AP5" s="22"/>
      <c r="AQ5" s="23"/>
      <c r="AR5" s="17"/>
      <c r="AS5" s="18"/>
      <c r="AT5" s="19"/>
      <c r="AU5" s="5"/>
      <c r="AV5" s="5"/>
      <c r="AX5" s="5"/>
      <c r="AY5" s="5"/>
      <c r="AZ5" s="5"/>
      <c r="BA5" s="5"/>
      <c r="BB5" s="5"/>
      <c r="BC5" s="5"/>
      <c r="BD5" s="5"/>
      <c r="BE5" s="5"/>
      <c r="BF5" s="5"/>
      <c r="BG5" s="5"/>
    </row>
    <row r="6" spans="1:62" ht="32.25" customHeight="1" x14ac:dyDescent="0.2">
      <c r="A6" s="9">
        <v>4</v>
      </c>
      <c r="B6" s="12"/>
      <c r="C6" s="173" t="s">
        <v>110</v>
      </c>
      <c r="D6" s="13"/>
      <c r="E6" s="157" t="s">
        <v>138</v>
      </c>
      <c r="F6" s="13" t="s">
        <v>136</v>
      </c>
      <c r="G6" s="9" t="s">
        <v>142</v>
      </c>
      <c r="H6" s="13" t="s">
        <v>146</v>
      </c>
      <c r="I6" s="9" t="s">
        <v>150</v>
      </c>
      <c r="J6" s="14" t="s">
        <v>256</v>
      </c>
      <c r="L6" s="5">
        <v>1</v>
      </c>
      <c r="M6" s="5">
        <f t="shared" si="6"/>
        <v>4</v>
      </c>
      <c r="N6" s="131">
        <f t="shared" si="0"/>
        <v>4</v>
      </c>
      <c r="O6" s="132" t="str">
        <f t="shared" si="1"/>
        <v>恵み野ミニバス（男子）</v>
      </c>
      <c r="P6" s="14" t="str">
        <f t="shared" si="2"/>
        <v>木村　　俊介</v>
      </c>
      <c r="Q6" s="17"/>
      <c r="R6" s="18"/>
      <c r="S6" s="19"/>
      <c r="T6" s="20"/>
      <c r="U6" s="9" t="str">
        <f t="shared" si="7"/>
        <v>佐藤　　清翔</v>
      </c>
      <c r="V6" s="17"/>
      <c r="W6" s="18"/>
      <c r="X6" s="21"/>
      <c r="Y6" s="17"/>
      <c r="Z6" s="9" t="str">
        <f t="shared" si="3"/>
        <v>関谷　　稀瀬</v>
      </c>
      <c r="AA6" s="17"/>
      <c r="AB6" s="18"/>
      <c r="AC6" s="21"/>
      <c r="AD6" s="17"/>
      <c r="AE6" s="9" t="str">
        <f t="shared" si="4"/>
        <v>佐藤　　陽琉</v>
      </c>
      <c r="AF6" s="17"/>
      <c r="AG6" s="18"/>
      <c r="AH6" s="21"/>
      <c r="AI6" s="17"/>
      <c r="AJ6" s="9" t="str">
        <f t="shared" si="5"/>
        <v>杉本　　青空</v>
      </c>
      <c r="AK6" s="17"/>
      <c r="AL6" s="18"/>
      <c r="AM6" s="21"/>
      <c r="AN6" s="17"/>
      <c r="AO6" s="17"/>
      <c r="AP6" s="22"/>
      <c r="AQ6" s="23"/>
      <c r="AR6" s="17"/>
      <c r="AS6" s="18"/>
      <c r="AT6" s="19"/>
      <c r="AU6" s="5"/>
      <c r="AV6" s="5"/>
      <c r="AX6" s="5"/>
      <c r="AY6" s="5"/>
      <c r="AZ6" s="5"/>
      <c r="BA6" s="5"/>
      <c r="BB6" s="5"/>
      <c r="BC6" s="5"/>
      <c r="BD6" s="5"/>
      <c r="BE6" s="5"/>
      <c r="BF6" s="5"/>
      <c r="BG6" s="5"/>
    </row>
    <row r="7" spans="1:62" ht="32.25" customHeight="1" x14ac:dyDescent="0.2">
      <c r="A7" s="9">
        <v>5</v>
      </c>
      <c r="B7" s="12"/>
      <c r="C7" s="173" t="s">
        <v>109</v>
      </c>
      <c r="D7" s="13"/>
      <c r="E7" s="157" t="s">
        <v>139</v>
      </c>
      <c r="F7" s="13" t="s">
        <v>107</v>
      </c>
      <c r="G7" s="9" t="s">
        <v>143</v>
      </c>
      <c r="H7" s="13" t="s">
        <v>147</v>
      </c>
      <c r="I7" s="9" t="s">
        <v>255</v>
      </c>
      <c r="J7" s="14" t="s">
        <v>153</v>
      </c>
      <c r="L7" s="5">
        <v>1</v>
      </c>
      <c r="M7" s="5">
        <f t="shared" si="6"/>
        <v>5</v>
      </c>
      <c r="N7" s="131">
        <f t="shared" si="0"/>
        <v>5</v>
      </c>
      <c r="O7" s="132" t="str">
        <f t="shared" si="1"/>
        <v>恵庭若草タイガース</v>
      </c>
      <c r="P7" s="14" t="str">
        <f t="shared" si="2"/>
        <v>松尾凛之介</v>
      </c>
      <c r="Q7" s="17"/>
      <c r="R7" s="18"/>
      <c r="S7" s="19"/>
      <c r="T7" s="20"/>
      <c r="U7" s="9" t="str">
        <f t="shared" si="7"/>
        <v>松岡　　雄弥</v>
      </c>
      <c r="V7" s="17"/>
      <c r="W7" s="18"/>
      <c r="X7" s="21"/>
      <c r="Y7" s="17"/>
      <c r="Z7" s="9" t="str">
        <f t="shared" si="3"/>
        <v>山内　　　　駿</v>
      </c>
      <c r="AA7" s="17"/>
      <c r="AB7" s="18"/>
      <c r="AC7" s="21"/>
      <c r="AD7" s="17"/>
      <c r="AE7" s="9" t="str">
        <f t="shared" si="4"/>
        <v>勝又煌乃介</v>
      </c>
      <c r="AF7" s="17"/>
      <c r="AG7" s="18"/>
      <c r="AH7" s="21"/>
      <c r="AI7" s="17"/>
      <c r="AJ7" s="9" t="str">
        <f t="shared" si="5"/>
        <v>関谷　　一輝</v>
      </c>
      <c r="AK7" s="17"/>
      <c r="AL7" s="18"/>
      <c r="AM7" s="21"/>
      <c r="AN7" s="17"/>
      <c r="AO7" s="17"/>
      <c r="AP7" s="22"/>
      <c r="AQ7" s="23"/>
      <c r="AR7" s="17"/>
      <c r="AS7" s="18"/>
      <c r="AT7" s="19"/>
      <c r="AU7" s="5"/>
      <c r="AV7" s="5"/>
      <c r="AX7" s="5"/>
      <c r="AY7" s="5"/>
      <c r="AZ7" s="5"/>
      <c r="BA7" s="5"/>
      <c r="BB7" s="5"/>
      <c r="BC7" s="5"/>
      <c r="BD7" s="5"/>
      <c r="BE7" s="5"/>
      <c r="BF7" s="5"/>
      <c r="BG7" s="5"/>
    </row>
    <row r="8" spans="1:62" ht="30" customHeight="1" x14ac:dyDescent="0.2">
      <c r="C8" s="24"/>
      <c r="D8" s="24"/>
      <c r="E8" s="25"/>
      <c r="F8" s="26"/>
      <c r="G8" s="26"/>
      <c r="H8" s="26"/>
      <c r="I8" s="26"/>
      <c r="J8" s="26"/>
      <c r="S8" s="27"/>
      <c r="T8" s="28"/>
      <c r="X8" s="27"/>
      <c r="AC8" s="27"/>
      <c r="AH8" s="27"/>
      <c r="AM8" s="27"/>
      <c r="AP8" s="28"/>
      <c r="AT8" s="27"/>
      <c r="AU8" s="5"/>
      <c r="AV8" s="5"/>
      <c r="AX8" s="5"/>
      <c r="AY8" s="5"/>
      <c r="AZ8" s="5"/>
      <c r="BA8" s="5"/>
      <c r="BB8" s="5"/>
      <c r="BC8" s="5"/>
      <c r="BD8" s="5"/>
      <c r="BE8" s="5"/>
      <c r="BF8" s="5"/>
      <c r="BG8" s="5"/>
    </row>
    <row r="9" spans="1:62" ht="30" customHeight="1" x14ac:dyDescent="0.2">
      <c r="A9" s="120" t="s">
        <v>253</v>
      </c>
      <c r="B9" s="119"/>
      <c r="E9" s="30"/>
      <c r="F9" s="31"/>
      <c r="G9" s="31"/>
      <c r="H9" s="31"/>
      <c r="I9" s="31"/>
      <c r="J9" s="31"/>
      <c r="O9" s="29" t="str">
        <f>A9</f>
        <v>②小学生の部　少年団女子（紺色）</v>
      </c>
      <c r="S9" s="27"/>
      <c r="X9" s="27"/>
      <c r="AC9" s="27"/>
      <c r="AH9" s="27"/>
      <c r="AU9" s="5"/>
      <c r="AV9" s="5"/>
      <c r="AX9" s="5"/>
      <c r="AY9" s="5"/>
      <c r="AZ9" s="5"/>
      <c r="BA9" s="5"/>
      <c r="BB9" s="5"/>
      <c r="BC9" s="5"/>
      <c r="BD9" s="5"/>
      <c r="BE9" s="5"/>
      <c r="BF9" s="5"/>
      <c r="BG9" s="5"/>
    </row>
    <row r="10" spans="1:62" ht="32.25" customHeight="1" thickBot="1" x14ac:dyDescent="0.25">
      <c r="A10" s="200" t="s">
        <v>105</v>
      </c>
      <c r="B10" s="163"/>
      <c r="C10" s="140" t="s">
        <v>1</v>
      </c>
      <c r="D10" s="167"/>
      <c r="E10" s="133" t="str">
        <f>$E$2</f>
        <v>監　督</v>
      </c>
      <c r="F10" s="121" t="str">
        <f>$F$2</f>
        <v xml:space="preserve"> 第 １ 走 者 </v>
      </c>
      <c r="G10" s="121" t="str">
        <f>$G$2</f>
        <v xml:space="preserve"> 第 ２ 走 者</v>
      </c>
      <c r="H10" s="121" t="str">
        <f>$H$2</f>
        <v xml:space="preserve"> 第 ３ 走 者</v>
      </c>
      <c r="I10" s="121" t="str">
        <f>$I$2</f>
        <v xml:space="preserve"> 第 ４ 走 者</v>
      </c>
      <c r="J10" s="121" t="str">
        <f>$J$2</f>
        <v xml:space="preserve"> 第 ５ 走 者</v>
      </c>
      <c r="N10" s="138" t="str">
        <f>$N$2</f>
        <v>番号</v>
      </c>
      <c r="O10" s="135" t="str">
        <f>$O$2</f>
        <v>チ  ー  ム  名</v>
      </c>
      <c r="P10" s="139" t="str">
        <f>$P$2</f>
        <v xml:space="preserve"> 第 １ 走 者 </v>
      </c>
      <c r="Q10" s="138" t="str">
        <f>$Q$2</f>
        <v>時</v>
      </c>
      <c r="R10" s="140" t="str">
        <f>$R$2</f>
        <v xml:space="preserve"> 分</v>
      </c>
      <c r="S10" s="139" t="str">
        <f>$S$2</f>
        <v xml:space="preserve"> 秒</v>
      </c>
      <c r="T10" s="118" t="str">
        <f t="shared" ref="T10:AP10" si="8">T$2</f>
        <v>ｽﾀｰﾄ→①</v>
      </c>
      <c r="U10" s="118" t="str">
        <f>$U$2</f>
        <v xml:space="preserve"> 第 ２ 走 者 </v>
      </c>
      <c r="V10" s="138" t="str">
        <f>$V$2</f>
        <v>時</v>
      </c>
      <c r="W10" s="140" t="str">
        <f>$W$2</f>
        <v xml:space="preserve"> 分</v>
      </c>
      <c r="X10" s="139" t="str">
        <f>$X$2</f>
        <v xml:space="preserve"> 秒</v>
      </c>
      <c r="Y10" s="118" t="str">
        <f t="shared" si="8"/>
        <v xml:space="preserve"> 時刻連番</v>
      </c>
      <c r="Z10" s="118" t="str">
        <f>$Z$2</f>
        <v xml:space="preserve"> 第 ３ 走 者 </v>
      </c>
      <c r="AA10" s="138" t="str">
        <f>$AA$2</f>
        <v>時</v>
      </c>
      <c r="AB10" s="140" t="str">
        <f>$AB$2</f>
        <v xml:space="preserve"> 分</v>
      </c>
      <c r="AC10" s="139" t="str">
        <f>$AC$2</f>
        <v xml:space="preserve"> 秒</v>
      </c>
      <c r="AD10" s="118" t="str">
        <f t="shared" si="8"/>
        <v xml:space="preserve"> 時刻連番</v>
      </c>
      <c r="AE10" s="118" t="str">
        <f>$AE$2</f>
        <v xml:space="preserve"> 第 ４ 走 者 </v>
      </c>
      <c r="AF10" s="138" t="str">
        <f>$AF$2</f>
        <v>時</v>
      </c>
      <c r="AG10" s="140" t="str">
        <f>$AG$2</f>
        <v xml:space="preserve"> 分</v>
      </c>
      <c r="AH10" s="139" t="str">
        <f>$AH$2</f>
        <v xml:space="preserve"> 秒 </v>
      </c>
      <c r="AI10" s="118" t="str">
        <f t="shared" si="8"/>
        <v xml:space="preserve"> 時刻連番</v>
      </c>
      <c r="AJ10" s="118" t="str">
        <f>$AJ$2</f>
        <v xml:space="preserve"> 第 ５ 走 者 </v>
      </c>
      <c r="AK10" s="138" t="str">
        <f>$AK$2</f>
        <v>時</v>
      </c>
      <c r="AL10" s="140" t="str">
        <f>$AL$2</f>
        <v xml:space="preserve"> 分</v>
      </c>
      <c r="AM10" s="139" t="str">
        <f>$AM$2</f>
        <v xml:space="preserve"> 秒</v>
      </c>
      <c r="AN10" s="118" t="str">
        <f t="shared" si="8"/>
        <v xml:space="preserve"> 時刻連番</v>
      </c>
      <c r="AO10" s="118" t="str">
        <f t="shared" si="8"/>
        <v xml:space="preserve"> 時刻連番</v>
      </c>
      <c r="AP10" s="118" t="str">
        <f t="shared" si="8"/>
        <v>総合タイム</v>
      </c>
      <c r="AQ10" s="141" t="str">
        <f>$AQ$2</f>
        <v>順位</v>
      </c>
      <c r="AR10" s="138" t="str">
        <f>$AR$2</f>
        <v>時</v>
      </c>
      <c r="AS10" s="140" t="str">
        <f>$AS$2</f>
        <v xml:space="preserve"> 分</v>
      </c>
      <c r="AT10" s="142" t="str">
        <f>$AT$2</f>
        <v xml:space="preserve"> 秒</v>
      </c>
      <c r="AU10" s="5"/>
      <c r="AV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I10" s="6" t="s">
        <v>19</v>
      </c>
      <c r="BJ10" s="6" t="s">
        <v>19</v>
      </c>
    </row>
    <row r="11" spans="1:62" ht="32.25" customHeight="1" thickTop="1" x14ac:dyDescent="0.2">
      <c r="A11" s="73">
        <v>11</v>
      </c>
      <c r="B11" s="165"/>
      <c r="C11" s="172" t="s">
        <v>250</v>
      </c>
      <c r="D11" s="171"/>
      <c r="E11" s="162" t="s">
        <v>138</v>
      </c>
      <c r="F11" s="161" t="s">
        <v>154</v>
      </c>
      <c r="G11" s="161" t="s">
        <v>155</v>
      </c>
      <c r="H11" s="161" t="s">
        <v>111</v>
      </c>
      <c r="I11" s="161" t="s">
        <v>112</v>
      </c>
      <c r="J11" s="160" t="s">
        <v>156</v>
      </c>
      <c r="L11" s="5">
        <v>2</v>
      </c>
      <c r="M11" s="5">
        <f t="shared" si="6"/>
        <v>11</v>
      </c>
      <c r="N11" s="136">
        <f>A11</f>
        <v>11</v>
      </c>
      <c r="O11" s="137" t="str">
        <f>C11</f>
        <v>恵み野ミニバス（女子）</v>
      </c>
      <c r="P11" s="134" t="str">
        <f>F11</f>
        <v>吉尾　　紗雪</v>
      </c>
      <c r="Q11" s="17"/>
      <c r="R11" s="18"/>
      <c r="S11" s="19"/>
      <c r="T11" s="20">
        <f>TIME(Q11,R11,S11)</f>
        <v>0</v>
      </c>
      <c r="U11" s="73" t="str">
        <f>G11</f>
        <v>安原　　愛海</v>
      </c>
      <c r="V11" s="17"/>
      <c r="W11" s="18"/>
      <c r="X11" s="21"/>
      <c r="Y11" s="17">
        <f>TIME(V11,W11,X11)</f>
        <v>0</v>
      </c>
      <c r="Z11" s="73" t="str">
        <f>H11</f>
        <v>久野涼衣那</v>
      </c>
      <c r="AA11" s="17"/>
      <c r="AB11" s="18"/>
      <c r="AC11" s="21"/>
      <c r="AD11" s="17">
        <f>TIME(AA11,AB11,AC11)</f>
        <v>0</v>
      </c>
      <c r="AE11" s="73" t="str">
        <f>I11</f>
        <v>小日向叶愛</v>
      </c>
      <c r="AF11" s="17"/>
      <c r="AG11" s="18"/>
      <c r="AH11" s="21"/>
      <c r="AI11" s="17">
        <f>TIME(AF11,AG11,AH11)</f>
        <v>0</v>
      </c>
      <c r="AJ11" s="73" t="str">
        <f>J11</f>
        <v>廣瀬　　妃那</v>
      </c>
      <c r="AK11" s="17"/>
      <c r="AL11" s="18"/>
      <c r="AM11" s="21"/>
      <c r="AN11" s="17">
        <f>TIME(AK11,AL11,AM11)</f>
        <v>0</v>
      </c>
      <c r="AO11" s="17"/>
      <c r="AP11" s="22"/>
      <c r="AQ11" s="23"/>
      <c r="AR11" s="17"/>
      <c r="AS11" s="18"/>
      <c r="AT11" s="19"/>
      <c r="AU11" s="5"/>
      <c r="AV11" s="5"/>
      <c r="AX11" s="5"/>
      <c r="AY11" s="5"/>
      <c r="AZ11" s="5"/>
      <c r="BA11" s="5"/>
      <c r="BB11" s="5"/>
      <c r="BC11" s="5"/>
      <c r="BD11" s="5"/>
      <c r="BE11" s="5"/>
      <c r="BF11" s="5"/>
      <c r="BG11" s="5"/>
    </row>
    <row r="12" spans="1:62" ht="30" customHeight="1" x14ac:dyDescent="0.2">
      <c r="E12" s="32"/>
      <c r="F12" s="33"/>
      <c r="G12" s="33"/>
      <c r="H12" s="33"/>
      <c r="I12" s="33"/>
      <c r="J12" s="33"/>
      <c r="AC12" s="27"/>
      <c r="AU12" s="5"/>
      <c r="AV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62" ht="30" customHeight="1" x14ac:dyDescent="0.2">
      <c r="A13" s="120" t="s">
        <v>254</v>
      </c>
      <c r="B13" s="119"/>
      <c r="E13" s="32"/>
      <c r="F13" s="33"/>
      <c r="G13" s="33"/>
      <c r="H13" s="33"/>
      <c r="I13" s="33"/>
      <c r="J13" s="33"/>
      <c r="O13" s="29" t="str">
        <f>A13</f>
        <v>③一般の部男子（緑色）</v>
      </c>
      <c r="S13" s="27"/>
      <c r="AC13" s="27"/>
      <c r="AH13" s="27"/>
      <c r="AU13" s="5"/>
      <c r="AV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62" ht="32.25" customHeight="1" thickBot="1" x14ac:dyDescent="0.25">
      <c r="A14" s="200" t="s">
        <v>105</v>
      </c>
      <c r="B14" s="163"/>
      <c r="C14" s="140" t="s">
        <v>1</v>
      </c>
      <c r="D14" s="167"/>
      <c r="E14" s="133" t="str">
        <f>$E$2</f>
        <v>監　督</v>
      </c>
      <c r="F14" s="121" t="str">
        <f>$F$2</f>
        <v xml:space="preserve"> 第 １ 走 者 </v>
      </c>
      <c r="G14" s="121" t="str">
        <f>$G$2</f>
        <v xml:space="preserve"> 第 ２ 走 者</v>
      </c>
      <c r="H14" s="121" t="str">
        <f>$H$2</f>
        <v xml:space="preserve"> 第 ３ 走 者</v>
      </c>
      <c r="I14" s="121" t="str">
        <f>$I$2</f>
        <v xml:space="preserve"> 第 ４ 走 者</v>
      </c>
      <c r="J14" s="121" t="str">
        <f>$J$2</f>
        <v xml:space="preserve"> 第 ５ 走 者</v>
      </c>
      <c r="N14" s="118" t="str">
        <f>$N$2</f>
        <v>番号</v>
      </c>
      <c r="O14" s="135" t="str">
        <f>$O$2</f>
        <v>チ  ー  ム  名</v>
      </c>
      <c r="P14" s="139" t="str">
        <f>$P$2</f>
        <v xml:space="preserve"> 第 １ 走 者 </v>
      </c>
      <c r="Q14" s="138" t="str">
        <f>$Q$2</f>
        <v>時</v>
      </c>
      <c r="R14" s="140" t="str">
        <f>$R$2</f>
        <v xml:space="preserve"> 分</v>
      </c>
      <c r="S14" s="139" t="str">
        <f>$S$2</f>
        <v xml:space="preserve"> 秒</v>
      </c>
      <c r="T14" s="118" t="str">
        <f t="shared" ref="T14:AP14" si="9">T$2</f>
        <v>ｽﾀｰﾄ→①</v>
      </c>
      <c r="U14" s="118" t="str">
        <f>$U$2</f>
        <v xml:space="preserve"> 第 ２ 走 者 </v>
      </c>
      <c r="V14" s="138" t="str">
        <f>$V$2</f>
        <v>時</v>
      </c>
      <c r="W14" s="140" t="str">
        <f>$W$2</f>
        <v xml:space="preserve"> 分</v>
      </c>
      <c r="X14" s="139" t="str">
        <f>$X$2</f>
        <v xml:space="preserve"> 秒</v>
      </c>
      <c r="Y14" s="118" t="str">
        <f t="shared" si="9"/>
        <v xml:space="preserve"> 時刻連番</v>
      </c>
      <c r="Z14" s="118" t="str">
        <f>$Z$2</f>
        <v xml:space="preserve"> 第 ３ 走 者 </v>
      </c>
      <c r="AA14" s="138" t="str">
        <f>$AA$2</f>
        <v>時</v>
      </c>
      <c r="AB14" s="140" t="str">
        <f>$AB$2</f>
        <v xml:space="preserve"> 分</v>
      </c>
      <c r="AC14" s="139" t="str">
        <f>$AC$2</f>
        <v xml:space="preserve"> 秒</v>
      </c>
      <c r="AD14" s="118" t="str">
        <f t="shared" si="9"/>
        <v xml:space="preserve"> 時刻連番</v>
      </c>
      <c r="AE14" s="118" t="str">
        <f>$AE$2</f>
        <v xml:space="preserve"> 第 ４ 走 者 </v>
      </c>
      <c r="AF14" s="138" t="str">
        <f>$AF$2</f>
        <v>時</v>
      </c>
      <c r="AG14" s="140" t="str">
        <f>$AG$2</f>
        <v xml:space="preserve"> 分</v>
      </c>
      <c r="AH14" s="139" t="str">
        <f>$AH$2</f>
        <v xml:space="preserve"> 秒 </v>
      </c>
      <c r="AI14" s="118" t="str">
        <f t="shared" si="9"/>
        <v xml:space="preserve"> 時刻連番</v>
      </c>
      <c r="AJ14" s="118" t="str">
        <f>$AJ$2</f>
        <v xml:space="preserve"> 第 ５ 走 者 </v>
      </c>
      <c r="AK14" s="138" t="str">
        <f>$AK$2</f>
        <v>時</v>
      </c>
      <c r="AL14" s="140" t="str">
        <f>$AL$2</f>
        <v xml:space="preserve"> 分</v>
      </c>
      <c r="AM14" s="139" t="str">
        <f>$AM$2</f>
        <v xml:space="preserve"> 秒</v>
      </c>
      <c r="AN14" s="118" t="str">
        <f t="shared" si="9"/>
        <v xml:space="preserve"> 時刻連番</v>
      </c>
      <c r="AO14" s="118" t="str">
        <f t="shared" si="9"/>
        <v xml:space="preserve"> 時刻連番</v>
      </c>
      <c r="AP14" s="118" t="str">
        <f t="shared" si="9"/>
        <v>総合タイム</v>
      </c>
      <c r="AQ14" s="141" t="str">
        <f>$AQ$2</f>
        <v>順位</v>
      </c>
      <c r="AR14" s="138" t="str">
        <f>$AR$2</f>
        <v>時</v>
      </c>
      <c r="AS14" s="140" t="str">
        <f>$AS$2</f>
        <v xml:space="preserve"> 分</v>
      </c>
      <c r="AT14" s="142" t="str">
        <f>$AT$2</f>
        <v xml:space="preserve"> 秒</v>
      </c>
      <c r="AU14" s="5"/>
      <c r="AV14" s="5"/>
      <c r="AX14" s="5"/>
      <c r="AY14" s="5"/>
      <c r="AZ14" s="5"/>
      <c r="BA14" s="5"/>
      <c r="BB14" s="5"/>
      <c r="BC14" s="5"/>
      <c r="BD14" s="5"/>
      <c r="BE14" s="5"/>
      <c r="BF14" s="5"/>
      <c r="BG14" s="5"/>
    </row>
    <row r="15" spans="1:62" ht="32.25" customHeight="1" thickTop="1" x14ac:dyDescent="0.2">
      <c r="A15" s="128">
        <v>21</v>
      </c>
      <c r="C15" s="169" t="s">
        <v>113</v>
      </c>
      <c r="D15" s="168"/>
      <c r="E15" s="1" t="s">
        <v>157</v>
      </c>
      <c r="F15" s="175" t="s">
        <v>174</v>
      </c>
      <c r="G15" s="175" t="s">
        <v>189</v>
      </c>
      <c r="H15" s="175" t="s">
        <v>157</v>
      </c>
      <c r="I15" s="175" t="s">
        <v>221</v>
      </c>
      <c r="J15" s="147" t="s">
        <v>238</v>
      </c>
      <c r="L15" s="5">
        <v>3</v>
      </c>
      <c r="M15" s="5">
        <f t="shared" si="6"/>
        <v>21</v>
      </c>
      <c r="N15" s="136">
        <f>A15</f>
        <v>21</v>
      </c>
      <c r="O15" s="137" t="str">
        <f t="shared" ref="O15:O19" si="10">C15</f>
        <v>ライオンランナー</v>
      </c>
      <c r="P15" s="134" t="str">
        <f>F15</f>
        <v>豊　　　　耕也</v>
      </c>
      <c r="Q15" s="17"/>
      <c r="R15" s="18"/>
      <c r="S15" s="19"/>
      <c r="T15" s="20">
        <f>TIME(Q15,R15,S15)</f>
        <v>0</v>
      </c>
      <c r="U15" s="73" t="str">
        <f>G15</f>
        <v>熊原　　大地</v>
      </c>
      <c r="V15" s="17"/>
      <c r="W15" s="18"/>
      <c r="X15" s="21"/>
      <c r="Y15" s="17">
        <f>TIME(V15,W15,X15)</f>
        <v>0</v>
      </c>
      <c r="Z15" s="73" t="str">
        <f>H15</f>
        <v>天谷　　昂平</v>
      </c>
      <c r="AA15" s="17"/>
      <c r="AB15" s="18"/>
      <c r="AC15" s="21"/>
      <c r="AD15" s="17">
        <f>TIME(AA15,AB15,AC15)</f>
        <v>0</v>
      </c>
      <c r="AE15" s="73" t="str">
        <f>I15</f>
        <v>林　　　　研太</v>
      </c>
      <c r="AF15" s="17"/>
      <c r="AG15" s="18"/>
      <c r="AH15" s="19"/>
      <c r="AI15" s="34">
        <f>TIME(AF15,AG15,AH15)</f>
        <v>0</v>
      </c>
      <c r="AJ15" s="73" t="str">
        <f>J15</f>
        <v>城　　　　雅之</v>
      </c>
      <c r="AK15" s="17"/>
      <c r="AL15" s="18"/>
      <c r="AM15" s="21"/>
      <c r="AN15" s="17">
        <f>TIME(AK15,AL15,AM15)</f>
        <v>0</v>
      </c>
      <c r="AO15" s="17"/>
      <c r="AP15" s="22"/>
      <c r="AQ15" s="23"/>
      <c r="AR15" s="17"/>
      <c r="AS15" s="18"/>
      <c r="AT15" s="19"/>
      <c r="AU15" s="5"/>
      <c r="AV15" s="5"/>
      <c r="AX15" s="5"/>
      <c r="AY15" s="5"/>
      <c r="AZ15" s="5"/>
      <c r="BA15" s="5"/>
      <c r="BB15" s="5"/>
      <c r="BC15" s="5"/>
      <c r="BD15" s="5"/>
      <c r="BE15" s="5"/>
      <c r="BF15" s="5"/>
      <c r="BG15" s="5"/>
    </row>
    <row r="16" spans="1:62" ht="32.25" customHeight="1" x14ac:dyDescent="0.2">
      <c r="A16" s="9">
        <v>22</v>
      </c>
      <c r="B16" s="13"/>
      <c r="C16" s="173" t="s">
        <v>114</v>
      </c>
      <c r="D16" s="174"/>
      <c r="E16" s="13" t="s">
        <v>158</v>
      </c>
      <c r="F16" s="9" t="s">
        <v>175</v>
      </c>
      <c r="G16" s="9" t="s">
        <v>190</v>
      </c>
      <c r="H16" s="9" t="s">
        <v>204</v>
      </c>
      <c r="I16" s="9" t="s">
        <v>158</v>
      </c>
      <c r="J16" s="209" t="s">
        <v>264</v>
      </c>
      <c r="L16" s="5">
        <v>3</v>
      </c>
      <c r="M16" s="5">
        <f t="shared" si="6"/>
        <v>22</v>
      </c>
      <c r="N16" s="131">
        <f>A16</f>
        <v>22</v>
      </c>
      <c r="O16" s="132" t="str">
        <f t="shared" si="10"/>
        <v>空自千歳剛クラブ</v>
      </c>
      <c r="P16" s="14" t="str">
        <f>F16</f>
        <v>関東　　　　卓</v>
      </c>
      <c r="Q16" s="17"/>
      <c r="R16" s="18"/>
      <c r="S16" s="19"/>
      <c r="T16" s="20">
        <f>TIME(Q16,R16,S16)</f>
        <v>0</v>
      </c>
      <c r="U16" s="9" t="str">
        <f>G16</f>
        <v>八島　　一司</v>
      </c>
      <c r="V16" s="17"/>
      <c r="W16" s="18"/>
      <c r="X16" s="21"/>
      <c r="Y16" s="17">
        <f>TIME(V16,W16,X16)</f>
        <v>0</v>
      </c>
      <c r="Z16" s="9" t="str">
        <f>H16</f>
        <v>高橋　　直也</v>
      </c>
      <c r="AA16" s="17"/>
      <c r="AB16" s="18"/>
      <c r="AC16" s="21"/>
      <c r="AD16" s="17">
        <f>TIME(AA16,AB16,AC16)</f>
        <v>0</v>
      </c>
      <c r="AE16" s="9" t="str">
        <f>I16</f>
        <v>和田　　　　裕</v>
      </c>
      <c r="AF16" s="17"/>
      <c r="AG16" s="18"/>
      <c r="AH16" s="19"/>
      <c r="AI16" s="34">
        <f>TIME(AF16,AG16,AH16)</f>
        <v>0</v>
      </c>
      <c r="AJ16" s="9" t="str">
        <f>J16</f>
        <v>川野　　　亮</v>
      </c>
      <c r="AK16" s="17"/>
      <c r="AL16" s="18"/>
      <c r="AM16" s="21"/>
      <c r="AN16" s="17">
        <f>TIME(AK16,AL16,AM16)</f>
        <v>0</v>
      </c>
      <c r="AO16" s="17"/>
      <c r="AP16" s="22"/>
      <c r="AQ16" s="23"/>
      <c r="AR16" s="17"/>
      <c r="AS16" s="18"/>
      <c r="AT16" s="19"/>
      <c r="AU16" s="5"/>
      <c r="AV16" s="5"/>
      <c r="AX16" s="5"/>
      <c r="AY16" s="5"/>
      <c r="AZ16" s="5"/>
      <c r="BA16" s="5"/>
      <c r="BB16" s="5"/>
      <c r="BC16" s="5"/>
      <c r="BD16" s="5"/>
      <c r="BE16" s="5"/>
      <c r="BF16" s="5"/>
      <c r="BG16" s="5"/>
    </row>
    <row r="17" spans="1:59" ht="32.25" customHeight="1" x14ac:dyDescent="0.2">
      <c r="A17" s="9">
        <v>23</v>
      </c>
      <c r="B17" s="13"/>
      <c r="C17" s="173" t="s">
        <v>249</v>
      </c>
      <c r="D17" s="174"/>
      <c r="E17" s="13" t="s">
        <v>115</v>
      </c>
      <c r="F17" s="9" t="s">
        <v>176</v>
      </c>
      <c r="G17" s="9" t="s">
        <v>115</v>
      </c>
      <c r="H17" s="9" t="s">
        <v>205</v>
      </c>
      <c r="I17" s="9" t="s">
        <v>222</v>
      </c>
      <c r="J17" s="14" t="s">
        <v>116</v>
      </c>
      <c r="L17" s="5">
        <v>3</v>
      </c>
      <c r="M17" s="5">
        <f t="shared" si="6"/>
        <v>23</v>
      </c>
      <c r="N17" s="131">
        <f>A17</f>
        <v>23</v>
      </c>
      <c r="O17" s="132" t="str">
        <f t="shared" si="10"/>
        <v>えにわターボ(竹中)</v>
      </c>
      <c r="P17" s="14" t="str">
        <f>F17</f>
        <v>中原　　大介</v>
      </c>
      <c r="Q17" s="17"/>
      <c r="R17" s="18"/>
      <c r="S17" s="19"/>
      <c r="T17" s="20"/>
      <c r="U17" s="9" t="str">
        <f>G17</f>
        <v>土屋加寿明</v>
      </c>
      <c r="V17" s="17"/>
      <c r="W17" s="18"/>
      <c r="X17" s="21"/>
      <c r="Y17" s="17"/>
      <c r="Z17" s="9" t="str">
        <f>H17</f>
        <v>山下　　　　斉</v>
      </c>
      <c r="AA17" s="17"/>
      <c r="AB17" s="18"/>
      <c r="AC17" s="21"/>
      <c r="AD17" s="17"/>
      <c r="AE17" s="9" t="str">
        <f>I17</f>
        <v>髙橋　　隆杜</v>
      </c>
      <c r="AF17" s="17"/>
      <c r="AG17" s="18"/>
      <c r="AH17" s="21"/>
      <c r="AI17" s="17"/>
      <c r="AJ17" s="9" t="str">
        <f>J17</f>
        <v>阿知良藤馬</v>
      </c>
      <c r="AK17" s="17"/>
      <c r="AL17" s="18"/>
      <c r="AM17" s="21"/>
      <c r="AN17" s="17"/>
      <c r="AO17" s="17"/>
      <c r="AP17" s="22"/>
      <c r="AQ17" s="23"/>
      <c r="AR17" s="17"/>
      <c r="AS17" s="18"/>
      <c r="AT17" s="19"/>
      <c r="AU17" s="5"/>
      <c r="AV17" s="5"/>
      <c r="AX17" s="5"/>
      <c r="AY17" s="5"/>
      <c r="AZ17" s="5"/>
      <c r="BA17" s="5"/>
      <c r="BB17" s="5"/>
      <c r="BC17" s="5"/>
      <c r="BD17" s="5"/>
      <c r="BE17" s="5"/>
      <c r="BF17" s="5"/>
      <c r="BG17" s="5"/>
    </row>
    <row r="18" spans="1:59" ht="32.25" customHeight="1" x14ac:dyDescent="0.2">
      <c r="A18" s="9">
        <v>24</v>
      </c>
      <c r="B18" s="13"/>
      <c r="C18" s="173" t="s">
        <v>117</v>
      </c>
      <c r="D18" s="174"/>
      <c r="E18" s="13" t="s">
        <v>159</v>
      </c>
      <c r="F18" s="9" t="s">
        <v>177</v>
      </c>
      <c r="G18" s="9" t="s">
        <v>191</v>
      </c>
      <c r="H18" s="9" t="s">
        <v>206</v>
      </c>
      <c r="I18" s="9" t="s">
        <v>223</v>
      </c>
      <c r="J18" s="14" t="s">
        <v>159</v>
      </c>
      <c r="L18" s="5">
        <v>3</v>
      </c>
      <c r="M18" s="5">
        <f t="shared" si="6"/>
        <v>24</v>
      </c>
      <c r="N18" s="131">
        <f>A18</f>
        <v>24</v>
      </c>
      <c r="O18" s="132" t="str">
        <f t="shared" si="10"/>
        <v>鉄牛子</v>
      </c>
      <c r="P18" s="14" t="str">
        <f>F18</f>
        <v>赤塚　　康平</v>
      </c>
      <c r="Q18" s="17"/>
      <c r="R18" s="18"/>
      <c r="S18" s="19"/>
      <c r="T18" s="20"/>
      <c r="U18" s="9" t="str">
        <f>G18</f>
        <v>楠　　　　　　舜</v>
      </c>
      <c r="V18" s="17"/>
      <c r="W18" s="18"/>
      <c r="X18" s="21"/>
      <c r="Y18" s="17"/>
      <c r="Z18" s="9" t="str">
        <f>H18</f>
        <v>田中　　雄貴</v>
      </c>
      <c r="AA18" s="17"/>
      <c r="AB18" s="18"/>
      <c r="AC18" s="21"/>
      <c r="AD18" s="17"/>
      <c r="AE18" s="9" t="str">
        <f>I18</f>
        <v>坂井　　勇太</v>
      </c>
      <c r="AF18" s="17"/>
      <c r="AG18" s="18"/>
      <c r="AH18" s="21"/>
      <c r="AI18" s="17"/>
      <c r="AJ18" s="9" t="str">
        <f>J18</f>
        <v>工藤　　拓磨</v>
      </c>
      <c r="AK18" s="17"/>
      <c r="AL18" s="18"/>
      <c r="AM18" s="21"/>
      <c r="AN18" s="17"/>
      <c r="AO18" s="17"/>
      <c r="AP18" s="22"/>
      <c r="AQ18" s="23"/>
      <c r="AR18" s="17"/>
      <c r="AS18" s="18"/>
      <c r="AT18" s="19"/>
      <c r="AU18" s="5"/>
      <c r="AV18" s="5"/>
      <c r="AX18" s="5"/>
      <c r="AY18" s="5"/>
      <c r="AZ18" s="5"/>
      <c r="BA18" s="5"/>
      <c r="BB18" s="5"/>
      <c r="BC18" s="5"/>
      <c r="BD18" s="5"/>
      <c r="BE18" s="5"/>
      <c r="BF18" s="5"/>
      <c r="BG18" s="5"/>
    </row>
    <row r="19" spans="1:59" ht="32.25" customHeight="1" x14ac:dyDescent="0.2">
      <c r="A19" s="9">
        <v>25</v>
      </c>
      <c r="B19" s="13"/>
      <c r="C19" s="173" t="s">
        <v>118</v>
      </c>
      <c r="D19" s="174"/>
      <c r="E19" s="13" t="s">
        <v>160</v>
      </c>
      <c r="F19" s="9" t="s">
        <v>160</v>
      </c>
      <c r="G19" s="9" t="s">
        <v>192</v>
      </c>
      <c r="H19" s="9" t="s">
        <v>207</v>
      </c>
      <c r="I19" s="9" t="s">
        <v>224</v>
      </c>
      <c r="J19" s="14" t="s">
        <v>239</v>
      </c>
      <c r="L19" s="5">
        <v>3</v>
      </c>
      <c r="M19" s="5">
        <f t="shared" si="6"/>
        <v>25</v>
      </c>
      <c r="N19" s="131">
        <f>A19</f>
        <v>25</v>
      </c>
      <c r="O19" s="132" t="str">
        <f t="shared" si="10"/>
        <v>鉄牛太郎</v>
      </c>
      <c r="P19" s="14" t="str">
        <f>F19</f>
        <v>本間　　秀良</v>
      </c>
      <c r="Q19" s="17"/>
      <c r="R19" s="18"/>
      <c r="S19" s="19"/>
      <c r="T19" s="20"/>
      <c r="U19" s="9" t="str">
        <f>G19</f>
        <v>山中　　裕也</v>
      </c>
      <c r="V19" s="17"/>
      <c r="W19" s="18"/>
      <c r="X19" s="21"/>
      <c r="Y19" s="17"/>
      <c r="Z19" s="9" t="str">
        <f>H19</f>
        <v>相馬　　恵太</v>
      </c>
      <c r="AA19" s="17"/>
      <c r="AB19" s="18"/>
      <c r="AC19" s="21"/>
      <c r="AD19" s="17"/>
      <c r="AE19" s="9" t="str">
        <f>I19</f>
        <v>加藤　　いお</v>
      </c>
      <c r="AF19" s="17"/>
      <c r="AG19" s="18"/>
      <c r="AH19" s="21"/>
      <c r="AI19" s="17"/>
      <c r="AJ19" s="9" t="str">
        <f>J19</f>
        <v>北山　　　　翔</v>
      </c>
      <c r="AK19" s="17"/>
      <c r="AL19" s="18"/>
      <c r="AM19" s="21"/>
      <c r="AN19" s="17"/>
      <c r="AO19" s="17"/>
      <c r="AP19" s="22"/>
      <c r="AQ19" s="23"/>
      <c r="AR19" s="17"/>
      <c r="AS19" s="18"/>
      <c r="AT19" s="19"/>
      <c r="AU19" s="5"/>
      <c r="AV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:59" ht="32.25" customHeight="1" x14ac:dyDescent="0.2">
      <c r="A20" s="9">
        <v>26</v>
      </c>
      <c r="B20" s="13"/>
      <c r="C20" s="173" t="s">
        <v>119</v>
      </c>
      <c r="D20" s="174"/>
      <c r="E20" s="13" t="s">
        <v>161</v>
      </c>
      <c r="F20" s="9" t="s">
        <v>161</v>
      </c>
      <c r="G20" s="9" t="s">
        <v>193</v>
      </c>
      <c r="H20" s="9" t="s">
        <v>208</v>
      </c>
      <c r="I20" s="9" t="s">
        <v>225</v>
      </c>
      <c r="J20" s="14" t="s">
        <v>240</v>
      </c>
      <c r="L20" s="5">
        <v>3</v>
      </c>
      <c r="M20" s="5">
        <f t="shared" si="6"/>
        <v>26</v>
      </c>
      <c r="N20" s="131">
        <f t="shared" ref="N20:N33" si="11">A20</f>
        <v>26</v>
      </c>
      <c r="O20" s="132" t="str">
        <f t="shared" ref="O20:O33" si="12">C20</f>
        <v>「質より量」</v>
      </c>
      <c r="P20" s="14" t="str">
        <f t="shared" ref="P20:P33" si="13">F20</f>
        <v>和田　　貴生</v>
      </c>
      <c r="Q20" s="17"/>
      <c r="R20" s="18"/>
      <c r="S20" s="19"/>
      <c r="T20" s="20"/>
      <c r="U20" s="9" t="str">
        <f t="shared" ref="U20:U33" si="14">G20</f>
        <v>佐野　　　　壮</v>
      </c>
      <c r="V20" s="17"/>
      <c r="W20" s="18"/>
      <c r="X20" s="21"/>
      <c r="Y20" s="17"/>
      <c r="Z20" s="9" t="str">
        <f t="shared" ref="Z20:Z33" si="15">H20</f>
        <v>中沢　　卓哉</v>
      </c>
      <c r="AA20" s="17"/>
      <c r="AB20" s="18"/>
      <c r="AC20" s="21"/>
      <c r="AD20" s="17"/>
      <c r="AE20" s="9" t="str">
        <f t="shared" ref="AE20:AE33" si="16">I20</f>
        <v>渡部　　　透</v>
      </c>
      <c r="AF20" s="17"/>
      <c r="AG20" s="18"/>
      <c r="AH20" s="21"/>
      <c r="AI20" s="17"/>
      <c r="AJ20" s="9" t="str">
        <f t="shared" ref="AJ20:AJ33" si="17">J20</f>
        <v>伊東　　大輔</v>
      </c>
      <c r="AK20" s="17"/>
      <c r="AL20" s="18"/>
      <c r="AM20" s="21"/>
      <c r="AN20" s="17"/>
      <c r="AO20" s="17"/>
      <c r="AP20" s="22"/>
      <c r="AQ20" s="23"/>
      <c r="AR20" s="17"/>
      <c r="AS20" s="18"/>
      <c r="AT20" s="19"/>
      <c r="AU20" s="5"/>
      <c r="AV20" s="5"/>
      <c r="AX20" s="5"/>
      <c r="AY20" s="5"/>
      <c r="AZ20" s="5"/>
      <c r="BA20" s="5"/>
      <c r="BB20" s="5"/>
      <c r="BC20" s="5"/>
      <c r="BD20" s="5"/>
      <c r="BE20" s="5"/>
      <c r="BF20" s="5"/>
      <c r="BG20" s="5"/>
    </row>
    <row r="21" spans="1:59" ht="32.25" customHeight="1" x14ac:dyDescent="0.2">
      <c r="A21" s="9">
        <v>27</v>
      </c>
      <c r="B21" s="13"/>
      <c r="C21" s="173" t="s">
        <v>102</v>
      </c>
      <c r="D21" s="174"/>
      <c r="E21" s="13" t="s">
        <v>162</v>
      </c>
      <c r="F21" s="9" t="s">
        <v>162</v>
      </c>
      <c r="G21" s="9" t="s">
        <v>194</v>
      </c>
      <c r="H21" s="9" t="s">
        <v>209</v>
      </c>
      <c r="I21" s="9" t="s">
        <v>226</v>
      </c>
      <c r="J21" s="14" t="s">
        <v>241</v>
      </c>
      <c r="L21" s="5">
        <v>3</v>
      </c>
      <c r="M21" s="5">
        <f t="shared" si="6"/>
        <v>27</v>
      </c>
      <c r="N21" s="131">
        <f t="shared" si="11"/>
        <v>27</v>
      </c>
      <c r="O21" s="132" t="str">
        <f t="shared" si="12"/>
        <v>ち〜む裏とりす</v>
      </c>
      <c r="P21" s="14" t="str">
        <f t="shared" si="13"/>
        <v>大川　　　　陸</v>
      </c>
      <c r="Q21" s="17"/>
      <c r="R21" s="18"/>
      <c r="S21" s="19"/>
      <c r="T21" s="20"/>
      <c r="U21" s="9" t="str">
        <f t="shared" si="14"/>
        <v>戸澤　　崇利</v>
      </c>
      <c r="V21" s="17"/>
      <c r="W21" s="18"/>
      <c r="X21" s="21"/>
      <c r="Y21" s="17"/>
      <c r="Z21" s="9" t="str">
        <f t="shared" si="15"/>
        <v>宮本　　日向</v>
      </c>
      <c r="AA21" s="17"/>
      <c r="AB21" s="18"/>
      <c r="AC21" s="21"/>
      <c r="AD21" s="17"/>
      <c r="AE21" s="9" t="str">
        <f t="shared" si="16"/>
        <v>坪内　　貴臣</v>
      </c>
      <c r="AF21" s="17"/>
      <c r="AG21" s="18"/>
      <c r="AH21" s="21"/>
      <c r="AI21" s="17"/>
      <c r="AJ21" s="9" t="str">
        <f t="shared" si="17"/>
        <v>坂本　　康佳</v>
      </c>
      <c r="AK21" s="17"/>
      <c r="AL21" s="18"/>
      <c r="AM21" s="21"/>
      <c r="AN21" s="17"/>
      <c r="AO21" s="17"/>
      <c r="AP21" s="22"/>
      <c r="AQ21" s="23"/>
      <c r="AR21" s="17"/>
      <c r="AS21" s="18"/>
      <c r="AT21" s="19"/>
      <c r="AU21" s="5"/>
      <c r="AV21" s="5"/>
      <c r="AX21" s="5"/>
      <c r="AY21" s="5"/>
      <c r="AZ21" s="5"/>
      <c r="BA21" s="5"/>
      <c r="BB21" s="5"/>
      <c r="BC21" s="5"/>
      <c r="BD21" s="5"/>
      <c r="BE21" s="5"/>
      <c r="BF21" s="5"/>
      <c r="BG21" s="5"/>
    </row>
    <row r="22" spans="1:59" ht="32.25" customHeight="1" x14ac:dyDescent="0.2">
      <c r="A22" s="9">
        <v>28</v>
      </c>
      <c r="B22" s="13"/>
      <c r="C22" s="173" t="s">
        <v>120</v>
      </c>
      <c r="D22" s="174"/>
      <c r="E22" s="13" t="s">
        <v>163</v>
      </c>
      <c r="F22" s="9" t="s">
        <v>121</v>
      </c>
      <c r="G22" s="9" t="s">
        <v>195</v>
      </c>
      <c r="H22" s="9" t="s">
        <v>210</v>
      </c>
      <c r="I22" s="9" t="s">
        <v>163</v>
      </c>
      <c r="J22" s="14" t="s">
        <v>242</v>
      </c>
      <c r="L22" s="5">
        <v>3</v>
      </c>
      <c r="M22" s="5">
        <f t="shared" si="6"/>
        <v>28</v>
      </c>
      <c r="N22" s="131">
        <f t="shared" si="11"/>
        <v>28</v>
      </c>
      <c r="O22" s="132" t="str">
        <f t="shared" si="12"/>
        <v>士魂走友会</v>
      </c>
      <c r="P22" s="14" t="str">
        <f t="shared" si="13"/>
        <v>芦澤玲緒奈</v>
      </c>
      <c r="Q22" s="17"/>
      <c r="R22" s="18"/>
      <c r="S22" s="19"/>
      <c r="T22" s="20"/>
      <c r="U22" s="9" t="str">
        <f t="shared" si="14"/>
        <v>村岡　　敬亮</v>
      </c>
      <c r="V22" s="17"/>
      <c r="W22" s="18"/>
      <c r="X22" s="21"/>
      <c r="Y22" s="17"/>
      <c r="Z22" s="9" t="str">
        <f t="shared" si="15"/>
        <v>二塚　　　　豪</v>
      </c>
      <c r="AA22" s="17"/>
      <c r="AB22" s="18"/>
      <c r="AC22" s="21"/>
      <c r="AD22" s="17"/>
      <c r="AE22" s="9" t="str">
        <f t="shared" si="16"/>
        <v>千葉　　隆次</v>
      </c>
      <c r="AF22" s="17"/>
      <c r="AG22" s="18"/>
      <c r="AH22" s="21"/>
      <c r="AI22" s="17"/>
      <c r="AJ22" s="9" t="str">
        <f t="shared" si="17"/>
        <v>望月　　力太</v>
      </c>
      <c r="AK22" s="17"/>
      <c r="AL22" s="18"/>
      <c r="AM22" s="21"/>
      <c r="AN22" s="17"/>
      <c r="AO22" s="17"/>
      <c r="AP22" s="22"/>
      <c r="AQ22" s="23"/>
      <c r="AR22" s="17"/>
      <c r="AS22" s="18"/>
      <c r="AT22" s="19"/>
      <c r="AU22" s="5"/>
      <c r="AV22" s="5"/>
      <c r="AX22" s="5"/>
      <c r="AY22" s="5"/>
      <c r="AZ22" s="5"/>
      <c r="BA22" s="5"/>
      <c r="BB22" s="5"/>
      <c r="BC22" s="5"/>
      <c r="BD22" s="5"/>
      <c r="BE22" s="5"/>
      <c r="BF22" s="5"/>
      <c r="BG22" s="5"/>
    </row>
    <row r="23" spans="1:59" ht="32.25" customHeight="1" x14ac:dyDescent="0.2">
      <c r="A23" s="9">
        <v>29</v>
      </c>
      <c r="B23" s="13"/>
      <c r="C23" s="173" t="s">
        <v>122</v>
      </c>
      <c r="D23" s="174"/>
      <c r="E23" s="13" t="s">
        <v>164</v>
      </c>
      <c r="F23" s="210" t="s">
        <v>265</v>
      </c>
      <c r="G23" s="210" t="s">
        <v>266</v>
      </c>
      <c r="H23" s="9" t="s">
        <v>211</v>
      </c>
      <c r="I23" s="9" t="s">
        <v>227</v>
      </c>
      <c r="J23" s="14" t="s">
        <v>164</v>
      </c>
      <c r="L23" s="5">
        <v>3</v>
      </c>
      <c r="M23" s="5">
        <f t="shared" si="6"/>
        <v>29</v>
      </c>
      <c r="N23" s="131">
        <f t="shared" si="11"/>
        <v>29</v>
      </c>
      <c r="O23" s="132" t="str">
        <f t="shared" si="12"/>
        <v>ラグーン</v>
      </c>
      <c r="P23" s="14" t="str">
        <f t="shared" si="13"/>
        <v>星野　　光彬</v>
      </c>
      <c r="Q23" s="17"/>
      <c r="R23" s="18"/>
      <c r="S23" s="19"/>
      <c r="T23" s="20"/>
      <c r="U23" s="9" t="str">
        <f t="shared" si="14"/>
        <v>福本　　悠太</v>
      </c>
      <c r="V23" s="17"/>
      <c r="W23" s="18"/>
      <c r="X23" s="21"/>
      <c r="Y23" s="17"/>
      <c r="Z23" s="9" t="str">
        <f t="shared" si="15"/>
        <v>宮川　　翔平</v>
      </c>
      <c r="AA23" s="17"/>
      <c r="AB23" s="18"/>
      <c r="AC23" s="21"/>
      <c r="AD23" s="17"/>
      <c r="AE23" s="9" t="str">
        <f t="shared" si="16"/>
        <v>小松　　史弥</v>
      </c>
      <c r="AF23" s="17"/>
      <c r="AG23" s="18"/>
      <c r="AH23" s="21"/>
      <c r="AI23" s="17"/>
      <c r="AJ23" s="9" t="str">
        <f t="shared" si="17"/>
        <v>竹俣　　信吾</v>
      </c>
      <c r="AK23" s="17"/>
      <c r="AL23" s="18"/>
      <c r="AM23" s="21"/>
      <c r="AN23" s="17"/>
      <c r="AO23" s="17"/>
      <c r="AP23" s="22"/>
      <c r="AQ23" s="23"/>
      <c r="AR23" s="17"/>
      <c r="AS23" s="18"/>
      <c r="AT23" s="19"/>
      <c r="AU23" s="5"/>
      <c r="AV23" s="5"/>
      <c r="AX23" s="5"/>
      <c r="AY23" s="5"/>
      <c r="AZ23" s="5"/>
      <c r="BA23" s="5"/>
      <c r="BB23" s="5"/>
      <c r="BC23" s="5"/>
      <c r="BD23" s="5"/>
      <c r="BE23" s="5"/>
      <c r="BF23" s="5"/>
      <c r="BG23" s="5"/>
    </row>
    <row r="24" spans="1:59" ht="32.25" customHeight="1" x14ac:dyDescent="0.2">
      <c r="A24" s="9">
        <v>30</v>
      </c>
      <c r="B24" s="13"/>
      <c r="C24" s="173" t="s">
        <v>123</v>
      </c>
      <c r="D24" s="174"/>
      <c r="E24" s="13" t="s">
        <v>124</v>
      </c>
      <c r="F24" s="9" t="s">
        <v>178</v>
      </c>
      <c r="G24" s="210" t="s">
        <v>267</v>
      </c>
      <c r="H24" s="9" t="s">
        <v>212</v>
      </c>
      <c r="I24" s="9" t="s">
        <v>228</v>
      </c>
      <c r="J24" s="14" t="s">
        <v>243</v>
      </c>
      <c r="L24" s="5">
        <v>3</v>
      </c>
      <c r="M24" s="5">
        <f t="shared" si="6"/>
        <v>30</v>
      </c>
      <c r="N24" s="131">
        <f t="shared" si="11"/>
        <v>30</v>
      </c>
      <c r="O24" s="132" t="str">
        <f t="shared" si="12"/>
        <v>ラ・デュース恵み野</v>
      </c>
      <c r="P24" s="14" t="str">
        <f t="shared" si="13"/>
        <v>草野　　大樹</v>
      </c>
      <c r="Q24" s="17"/>
      <c r="R24" s="18"/>
      <c r="S24" s="19"/>
      <c r="T24" s="20"/>
      <c r="U24" s="9" t="str">
        <f t="shared" si="14"/>
        <v>杉本　　吉昭</v>
      </c>
      <c r="V24" s="17"/>
      <c r="W24" s="18"/>
      <c r="X24" s="21"/>
      <c r="Y24" s="17"/>
      <c r="Z24" s="9" t="str">
        <f t="shared" si="15"/>
        <v>進藤　　雅史</v>
      </c>
      <c r="AA24" s="17"/>
      <c r="AB24" s="18"/>
      <c r="AC24" s="21"/>
      <c r="AD24" s="17"/>
      <c r="AE24" s="9" t="str">
        <f t="shared" si="16"/>
        <v>青栁　　勝男</v>
      </c>
      <c r="AF24" s="17"/>
      <c r="AG24" s="18"/>
      <c r="AH24" s="21"/>
      <c r="AI24" s="17"/>
      <c r="AJ24" s="9" t="str">
        <f t="shared" si="17"/>
        <v>栗林　　和弘</v>
      </c>
      <c r="AK24" s="17"/>
      <c r="AL24" s="18"/>
      <c r="AM24" s="21"/>
      <c r="AN24" s="17"/>
      <c r="AO24" s="17"/>
      <c r="AP24" s="22"/>
      <c r="AQ24" s="23"/>
      <c r="AR24" s="17"/>
      <c r="AS24" s="18"/>
      <c r="AT24" s="19"/>
      <c r="AU24" s="5"/>
      <c r="AV24" s="5"/>
      <c r="AX24" s="5"/>
      <c r="AY24" s="5"/>
      <c r="AZ24" s="5"/>
      <c r="BA24" s="5"/>
      <c r="BB24" s="5"/>
      <c r="BC24" s="5"/>
      <c r="BD24" s="5"/>
      <c r="BE24" s="5"/>
      <c r="BF24" s="5"/>
      <c r="BG24" s="5"/>
    </row>
    <row r="25" spans="1:59" ht="32.25" customHeight="1" x14ac:dyDescent="0.2">
      <c r="A25" s="9">
        <v>31</v>
      </c>
      <c r="B25" s="13"/>
      <c r="C25" s="173" t="s">
        <v>125</v>
      </c>
      <c r="D25" s="174"/>
      <c r="E25" s="13" t="s">
        <v>163</v>
      </c>
      <c r="F25" s="9" t="s">
        <v>179</v>
      </c>
      <c r="G25" s="9" t="s">
        <v>196</v>
      </c>
      <c r="H25" s="9" t="s">
        <v>213</v>
      </c>
      <c r="I25" s="9" t="s">
        <v>229</v>
      </c>
      <c r="J25" s="209" t="s">
        <v>268</v>
      </c>
      <c r="L25" s="5">
        <v>3</v>
      </c>
      <c r="M25" s="5">
        <f t="shared" si="6"/>
        <v>31</v>
      </c>
      <c r="N25" s="131">
        <f t="shared" si="11"/>
        <v>31</v>
      </c>
      <c r="O25" s="132" t="str">
        <f t="shared" si="12"/>
        <v>士魂走遊会２</v>
      </c>
      <c r="P25" s="14" t="str">
        <f t="shared" si="13"/>
        <v>永田　　友貴</v>
      </c>
      <c r="Q25" s="17"/>
      <c r="R25" s="18"/>
      <c r="S25" s="19"/>
      <c r="T25" s="20"/>
      <c r="U25" s="9" t="str">
        <f t="shared" si="14"/>
        <v>中川　　夏希</v>
      </c>
      <c r="V25" s="17"/>
      <c r="W25" s="18"/>
      <c r="X25" s="21"/>
      <c r="Y25" s="17"/>
      <c r="Z25" s="9" t="str">
        <f t="shared" si="15"/>
        <v>田守　　　　徹</v>
      </c>
      <c r="AA25" s="17"/>
      <c r="AB25" s="18"/>
      <c r="AC25" s="21"/>
      <c r="AD25" s="17"/>
      <c r="AE25" s="9" t="str">
        <f t="shared" si="16"/>
        <v>柴田　　聖信</v>
      </c>
      <c r="AF25" s="17"/>
      <c r="AG25" s="18"/>
      <c r="AH25" s="21"/>
      <c r="AI25" s="17"/>
      <c r="AJ25" s="9" t="str">
        <f t="shared" si="17"/>
        <v>髙嶋　　隆次</v>
      </c>
      <c r="AK25" s="17"/>
      <c r="AL25" s="18"/>
      <c r="AM25" s="21"/>
      <c r="AN25" s="17"/>
      <c r="AO25" s="17"/>
      <c r="AP25" s="22"/>
      <c r="AQ25" s="23"/>
      <c r="AR25" s="17"/>
      <c r="AS25" s="18"/>
      <c r="AT25" s="19"/>
      <c r="AU25" s="5"/>
      <c r="AV25" s="5"/>
      <c r="AX25" s="5"/>
      <c r="AY25" s="5"/>
      <c r="AZ25" s="5"/>
      <c r="BA25" s="5"/>
      <c r="BB25" s="5"/>
      <c r="BC25" s="5"/>
      <c r="BD25" s="5"/>
      <c r="BE25" s="5"/>
      <c r="BF25" s="5"/>
      <c r="BG25" s="5"/>
    </row>
    <row r="26" spans="1:59" ht="32.25" customHeight="1" x14ac:dyDescent="0.2">
      <c r="A26" s="9">
        <v>32</v>
      </c>
      <c r="B26" s="13"/>
      <c r="C26" s="173" t="s">
        <v>126</v>
      </c>
      <c r="D26" s="174"/>
      <c r="E26" s="13" t="s">
        <v>165</v>
      </c>
      <c r="F26" s="9" t="s">
        <v>180</v>
      </c>
      <c r="G26" s="9" t="s">
        <v>165</v>
      </c>
      <c r="H26" s="9" t="s">
        <v>214</v>
      </c>
      <c r="I26" s="9" t="s">
        <v>230</v>
      </c>
      <c r="J26" s="14" t="s">
        <v>244</v>
      </c>
      <c r="L26" s="5">
        <v>3</v>
      </c>
      <c r="M26" s="5">
        <f t="shared" si="6"/>
        <v>32</v>
      </c>
      <c r="N26" s="131">
        <f t="shared" si="11"/>
        <v>32</v>
      </c>
      <c r="O26" s="132" t="str">
        <f t="shared" si="12"/>
        <v>支魂曹友会</v>
      </c>
      <c r="P26" s="14" t="str">
        <f t="shared" si="13"/>
        <v>北原　　湊真</v>
      </c>
      <c r="Q26" s="17"/>
      <c r="R26" s="18"/>
      <c r="S26" s="19"/>
      <c r="T26" s="20"/>
      <c r="U26" s="9" t="str">
        <f t="shared" si="14"/>
        <v>志賀　　　　学</v>
      </c>
      <c r="V26" s="17"/>
      <c r="W26" s="18"/>
      <c r="X26" s="21"/>
      <c r="Y26" s="17"/>
      <c r="Z26" s="9" t="str">
        <f t="shared" si="15"/>
        <v>國兼　　弘亜</v>
      </c>
      <c r="AA26" s="17"/>
      <c r="AB26" s="18"/>
      <c r="AC26" s="21"/>
      <c r="AD26" s="17"/>
      <c r="AE26" s="9" t="str">
        <f t="shared" si="16"/>
        <v>笠原　　礼隆</v>
      </c>
      <c r="AF26" s="17"/>
      <c r="AG26" s="18"/>
      <c r="AH26" s="21"/>
      <c r="AI26" s="17"/>
      <c r="AJ26" s="9" t="str">
        <f t="shared" si="17"/>
        <v>望月　　大夢</v>
      </c>
      <c r="AK26" s="17"/>
      <c r="AL26" s="18"/>
      <c r="AM26" s="21"/>
      <c r="AN26" s="17"/>
      <c r="AO26" s="17"/>
      <c r="AP26" s="22"/>
      <c r="AQ26" s="23"/>
      <c r="AR26" s="17"/>
      <c r="AS26" s="18"/>
      <c r="AT26" s="19"/>
      <c r="AU26" s="5"/>
      <c r="AV26" s="5"/>
      <c r="AX26" s="5"/>
      <c r="AY26" s="5"/>
      <c r="AZ26" s="5"/>
      <c r="BA26" s="5"/>
      <c r="BB26" s="5"/>
      <c r="BC26" s="5"/>
      <c r="BD26" s="5"/>
      <c r="BE26" s="5"/>
      <c r="BF26" s="5"/>
      <c r="BG26" s="5"/>
    </row>
    <row r="27" spans="1:59" ht="32.25" customHeight="1" x14ac:dyDescent="0.2">
      <c r="A27" s="9">
        <v>33</v>
      </c>
      <c r="B27" s="13"/>
      <c r="C27" s="173" t="s">
        <v>127</v>
      </c>
      <c r="D27" s="174"/>
      <c r="E27" s="13" t="s">
        <v>166</v>
      </c>
      <c r="F27" s="9" t="s">
        <v>181</v>
      </c>
      <c r="G27" s="9" t="s">
        <v>197</v>
      </c>
      <c r="H27" s="9" t="s">
        <v>215</v>
      </c>
      <c r="I27" s="9" t="s">
        <v>231</v>
      </c>
      <c r="J27" s="14" t="s">
        <v>166</v>
      </c>
      <c r="L27" s="5">
        <v>3</v>
      </c>
      <c r="M27" s="5">
        <f t="shared" si="6"/>
        <v>33</v>
      </c>
      <c r="N27" s="131">
        <f t="shared" si="11"/>
        <v>33</v>
      </c>
      <c r="O27" s="132" t="str">
        <f t="shared" si="12"/>
        <v>勝熊A</v>
      </c>
      <c r="P27" s="14" t="str">
        <f t="shared" si="13"/>
        <v>石谷　　慎吾</v>
      </c>
      <c r="Q27" s="17"/>
      <c r="R27" s="18"/>
      <c r="S27" s="19"/>
      <c r="T27" s="20"/>
      <c r="U27" s="9" t="str">
        <f t="shared" si="14"/>
        <v>雪田　　　　旭</v>
      </c>
      <c r="V27" s="17"/>
      <c r="W27" s="18"/>
      <c r="X27" s="21"/>
      <c r="Y27" s="17"/>
      <c r="Z27" s="9" t="str">
        <f t="shared" si="15"/>
        <v>益江　　祐喜</v>
      </c>
      <c r="AA27" s="17"/>
      <c r="AB27" s="18"/>
      <c r="AC27" s="21"/>
      <c r="AD27" s="17"/>
      <c r="AE27" s="9" t="str">
        <f t="shared" si="16"/>
        <v>白石　　大河</v>
      </c>
      <c r="AF27" s="17"/>
      <c r="AG27" s="18"/>
      <c r="AH27" s="21"/>
      <c r="AI27" s="17"/>
      <c r="AJ27" s="9" t="str">
        <f t="shared" si="17"/>
        <v>岸根　　佑弥</v>
      </c>
      <c r="AK27" s="17"/>
      <c r="AL27" s="18"/>
      <c r="AM27" s="21"/>
      <c r="AN27" s="17"/>
      <c r="AO27" s="17"/>
      <c r="AP27" s="22"/>
      <c r="AQ27" s="23"/>
      <c r="AR27" s="17"/>
      <c r="AS27" s="18"/>
      <c r="AT27" s="19"/>
      <c r="AU27" s="5"/>
      <c r="AV27" s="5"/>
      <c r="AX27" s="5"/>
      <c r="AY27" s="5"/>
      <c r="AZ27" s="5"/>
      <c r="BA27" s="5"/>
      <c r="BB27" s="5"/>
      <c r="BC27" s="5"/>
      <c r="BD27" s="5"/>
      <c r="BE27" s="5"/>
      <c r="BF27" s="5"/>
      <c r="BG27" s="5"/>
    </row>
    <row r="28" spans="1:59" ht="32.25" customHeight="1" x14ac:dyDescent="0.2">
      <c r="A28" s="9">
        <v>34</v>
      </c>
      <c r="B28" s="13"/>
      <c r="C28" s="173" t="s">
        <v>128</v>
      </c>
      <c r="D28" s="174"/>
      <c r="E28" s="13" t="s">
        <v>167</v>
      </c>
      <c r="F28" s="9" t="s">
        <v>182</v>
      </c>
      <c r="G28" s="9" t="s">
        <v>198</v>
      </c>
      <c r="H28" s="9" t="s">
        <v>216</v>
      </c>
      <c r="I28" s="9" t="s">
        <v>232</v>
      </c>
      <c r="J28" s="14" t="s">
        <v>245</v>
      </c>
      <c r="L28" s="5">
        <v>3</v>
      </c>
      <c r="M28" s="5">
        <f t="shared" si="6"/>
        <v>34</v>
      </c>
      <c r="N28" s="131">
        <f t="shared" si="11"/>
        <v>34</v>
      </c>
      <c r="O28" s="132" t="str">
        <f t="shared" si="12"/>
        <v>勝熊B</v>
      </c>
      <c r="P28" s="14" t="str">
        <f t="shared" si="13"/>
        <v>蒲原　　優介</v>
      </c>
      <c r="Q28" s="17"/>
      <c r="R28" s="18"/>
      <c r="S28" s="19"/>
      <c r="T28" s="20"/>
      <c r="U28" s="9" t="str">
        <f t="shared" si="14"/>
        <v>村上　　幸大</v>
      </c>
      <c r="V28" s="17"/>
      <c r="W28" s="18"/>
      <c r="X28" s="21"/>
      <c r="Y28" s="17"/>
      <c r="Z28" s="9" t="str">
        <f t="shared" si="15"/>
        <v>長尾　　佳亮</v>
      </c>
      <c r="AA28" s="17"/>
      <c r="AB28" s="18"/>
      <c r="AC28" s="21"/>
      <c r="AD28" s="17"/>
      <c r="AE28" s="9" t="str">
        <f t="shared" si="16"/>
        <v>小林　　　　司</v>
      </c>
      <c r="AF28" s="17"/>
      <c r="AG28" s="18"/>
      <c r="AH28" s="21"/>
      <c r="AI28" s="17"/>
      <c r="AJ28" s="9" t="str">
        <f t="shared" si="17"/>
        <v>星　　　　尚輝</v>
      </c>
      <c r="AK28" s="17"/>
      <c r="AL28" s="18"/>
      <c r="AM28" s="21"/>
      <c r="AN28" s="17"/>
      <c r="AO28" s="17"/>
      <c r="AP28" s="22"/>
      <c r="AQ28" s="23"/>
      <c r="AR28" s="17"/>
      <c r="AS28" s="18"/>
      <c r="AT28" s="19"/>
      <c r="AU28" s="5"/>
      <c r="AV28" s="5"/>
      <c r="AX28" s="5"/>
      <c r="AY28" s="5"/>
      <c r="AZ28" s="5"/>
      <c r="BA28" s="5"/>
      <c r="BB28" s="5"/>
      <c r="BC28" s="5"/>
      <c r="BD28" s="5"/>
      <c r="BE28" s="5"/>
      <c r="BF28" s="5"/>
      <c r="BG28" s="5"/>
    </row>
    <row r="29" spans="1:59" ht="32.25" customHeight="1" x14ac:dyDescent="0.2">
      <c r="A29" s="9">
        <v>35</v>
      </c>
      <c r="B29" s="13"/>
      <c r="C29" s="173" t="s">
        <v>129</v>
      </c>
      <c r="D29" s="174"/>
      <c r="E29" s="13" t="s">
        <v>168</v>
      </c>
      <c r="F29" s="9" t="s">
        <v>183</v>
      </c>
      <c r="G29" s="9" t="s">
        <v>199</v>
      </c>
      <c r="H29" s="9" t="s">
        <v>217</v>
      </c>
      <c r="I29" s="9" t="s">
        <v>233</v>
      </c>
      <c r="J29" s="14" t="s">
        <v>246</v>
      </c>
      <c r="L29" s="5">
        <v>3</v>
      </c>
      <c r="M29" s="5">
        <f t="shared" si="6"/>
        <v>35</v>
      </c>
      <c r="N29" s="131">
        <f t="shared" si="11"/>
        <v>35</v>
      </c>
      <c r="O29" s="132" t="str">
        <f t="shared" si="12"/>
        <v>おじさん</v>
      </c>
      <c r="P29" s="14" t="str">
        <f t="shared" si="13"/>
        <v>齋藤　　　　巧</v>
      </c>
      <c r="Q29" s="17"/>
      <c r="R29" s="18"/>
      <c r="S29" s="19"/>
      <c r="T29" s="20"/>
      <c r="U29" s="9" t="str">
        <f t="shared" si="14"/>
        <v>高根　　一斗</v>
      </c>
      <c r="V29" s="17"/>
      <c r="W29" s="18"/>
      <c r="X29" s="21"/>
      <c r="Y29" s="17"/>
      <c r="Z29" s="9" t="str">
        <f t="shared" si="15"/>
        <v>島　　　　　　陸</v>
      </c>
      <c r="AA29" s="17"/>
      <c r="AB29" s="18"/>
      <c r="AC29" s="21"/>
      <c r="AD29" s="17"/>
      <c r="AE29" s="9" t="str">
        <f t="shared" si="16"/>
        <v>浜谷　　昂平</v>
      </c>
      <c r="AF29" s="17"/>
      <c r="AG29" s="18"/>
      <c r="AH29" s="21"/>
      <c r="AI29" s="17"/>
      <c r="AJ29" s="9" t="str">
        <f t="shared" si="17"/>
        <v>菊池　　慶祐</v>
      </c>
      <c r="AK29" s="17"/>
      <c r="AL29" s="18"/>
      <c r="AM29" s="21"/>
      <c r="AN29" s="17"/>
      <c r="AO29" s="17"/>
      <c r="AP29" s="22"/>
      <c r="AQ29" s="23"/>
      <c r="AR29" s="17"/>
      <c r="AS29" s="18"/>
      <c r="AT29" s="19"/>
      <c r="AU29" s="5"/>
      <c r="AV29" s="5"/>
      <c r="AX29" s="5"/>
      <c r="AY29" s="5"/>
      <c r="AZ29" s="5"/>
      <c r="BA29" s="5"/>
      <c r="BB29" s="5"/>
      <c r="BC29" s="5"/>
      <c r="BD29" s="5"/>
      <c r="BE29" s="5"/>
      <c r="BF29" s="5"/>
      <c r="BG29" s="5"/>
    </row>
    <row r="30" spans="1:59" ht="32.25" customHeight="1" x14ac:dyDescent="0.2">
      <c r="A30" s="9">
        <v>36</v>
      </c>
      <c r="B30" s="13"/>
      <c r="C30" s="173" t="s">
        <v>103</v>
      </c>
      <c r="D30" s="174"/>
      <c r="E30" s="13" t="s">
        <v>169</v>
      </c>
      <c r="F30" s="9" t="s">
        <v>184</v>
      </c>
      <c r="G30" s="9" t="s">
        <v>200</v>
      </c>
      <c r="H30" s="9" t="s">
        <v>218</v>
      </c>
      <c r="I30" s="9" t="s">
        <v>234</v>
      </c>
      <c r="J30" s="14" t="s">
        <v>169</v>
      </c>
      <c r="L30" s="5">
        <v>3</v>
      </c>
      <c r="M30" s="5">
        <f t="shared" si="6"/>
        <v>36</v>
      </c>
      <c r="N30" s="131">
        <f t="shared" si="11"/>
        <v>36</v>
      </c>
      <c r="O30" s="132" t="str">
        <f t="shared" si="12"/>
        <v>クニヒーズ</v>
      </c>
      <c r="P30" s="14" t="str">
        <f t="shared" si="13"/>
        <v>佐藤　　　　翔</v>
      </c>
      <c r="Q30" s="17"/>
      <c r="R30" s="18"/>
      <c r="S30" s="19"/>
      <c r="T30" s="20"/>
      <c r="U30" s="9" t="str">
        <f t="shared" si="14"/>
        <v>佐々木　　保</v>
      </c>
      <c r="V30" s="17"/>
      <c r="W30" s="18"/>
      <c r="X30" s="21"/>
      <c r="Y30" s="17"/>
      <c r="Z30" s="9" t="str">
        <f t="shared" si="15"/>
        <v>木下　　信二</v>
      </c>
      <c r="AA30" s="17"/>
      <c r="AB30" s="18"/>
      <c r="AC30" s="21"/>
      <c r="AD30" s="17"/>
      <c r="AE30" s="9" t="str">
        <f t="shared" si="16"/>
        <v>穂積　　邦彦</v>
      </c>
      <c r="AF30" s="17"/>
      <c r="AG30" s="18"/>
      <c r="AH30" s="21"/>
      <c r="AI30" s="17"/>
      <c r="AJ30" s="9" t="str">
        <f t="shared" si="17"/>
        <v>山口　　晃弘</v>
      </c>
      <c r="AK30" s="17"/>
      <c r="AL30" s="18"/>
      <c r="AM30" s="21"/>
      <c r="AN30" s="17"/>
      <c r="AO30" s="17"/>
      <c r="AP30" s="22"/>
      <c r="AQ30" s="23"/>
      <c r="AR30" s="17"/>
      <c r="AS30" s="18"/>
      <c r="AT30" s="19"/>
      <c r="AU30" s="5"/>
      <c r="AV30" s="5"/>
      <c r="AX30" s="5"/>
      <c r="AY30" s="5"/>
      <c r="AZ30" s="5"/>
      <c r="BA30" s="5"/>
      <c r="BB30" s="5"/>
      <c r="BC30" s="5"/>
      <c r="BD30" s="5"/>
      <c r="BE30" s="5"/>
      <c r="BF30" s="5"/>
      <c r="BG30" s="5"/>
    </row>
    <row r="31" spans="1:59" ht="32.25" customHeight="1" x14ac:dyDescent="0.2">
      <c r="A31" s="9">
        <v>37</v>
      </c>
      <c r="B31" s="13"/>
      <c r="C31" s="173" t="s">
        <v>130</v>
      </c>
      <c r="D31" s="174"/>
      <c r="E31" s="13" t="s">
        <v>170</v>
      </c>
      <c r="F31" s="9" t="s">
        <v>185</v>
      </c>
      <c r="G31" s="9" t="s">
        <v>131</v>
      </c>
      <c r="H31" s="9" t="s">
        <v>219</v>
      </c>
      <c r="I31" s="9" t="s">
        <v>235</v>
      </c>
      <c r="J31" s="14" t="s">
        <v>247</v>
      </c>
      <c r="L31" s="5">
        <v>3</v>
      </c>
      <c r="M31" s="5">
        <f t="shared" si="6"/>
        <v>37</v>
      </c>
      <c r="N31" s="131">
        <f t="shared" si="11"/>
        <v>37</v>
      </c>
      <c r="O31" s="132" t="str">
        <f t="shared" si="12"/>
        <v>チームえびすくん</v>
      </c>
      <c r="P31" s="14" t="str">
        <f t="shared" si="13"/>
        <v>山下　　真伸</v>
      </c>
      <c r="Q31" s="17"/>
      <c r="R31" s="18"/>
      <c r="S31" s="19"/>
      <c r="T31" s="20"/>
      <c r="U31" s="9" t="str">
        <f t="shared" si="14"/>
        <v>加賀谷隆志</v>
      </c>
      <c r="V31" s="17"/>
      <c r="W31" s="18"/>
      <c r="X31" s="21"/>
      <c r="Y31" s="17"/>
      <c r="Z31" s="9" t="str">
        <f t="shared" si="15"/>
        <v>和合　　智子</v>
      </c>
      <c r="AA31" s="17"/>
      <c r="AB31" s="18"/>
      <c r="AC31" s="21"/>
      <c r="AD31" s="17"/>
      <c r="AE31" s="9" t="str">
        <f t="shared" si="16"/>
        <v>櫛引　　　　叶</v>
      </c>
      <c r="AF31" s="17"/>
      <c r="AG31" s="18"/>
      <c r="AH31" s="21"/>
      <c r="AI31" s="17"/>
      <c r="AJ31" s="9" t="str">
        <f t="shared" si="17"/>
        <v>吉野　　裕太</v>
      </c>
      <c r="AK31" s="17"/>
      <c r="AL31" s="18"/>
      <c r="AM31" s="21"/>
      <c r="AN31" s="17"/>
      <c r="AO31" s="17"/>
      <c r="AP31" s="22"/>
      <c r="AQ31" s="23"/>
      <c r="AR31" s="17"/>
      <c r="AS31" s="18"/>
      <c r="AT31" s="19"/>
      <c r="AU31" s="5"/>
      <c r="AV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1:59" ht="32.25" customHeight="1" x14ac:dyDescent="0.2">
      <c r="A32" s="9">
        <v>38</v>
      </c>
      <c r="B32" s="13"/>
      <c r="C32" s="173" t="s">
        <v>132</v>
      </c>
      <c r="D32" s="174"/>
      <c r="E32" s="13" t="s">
        <v>171</v>
      </c>
      <c r="F32" s="9" t="s">
        <v>186</v>
      </c>
      <c r="G32" s="9" t="s">
        <v>272</v>
      </c>
      <c r="H32" s="210" t="s">
        <v>269</v>
      </c>
      <c r="I32" s="9" t="s">
        <v>236</v>
      </c>
      <c r="J32" s="14" t="s">
        <v>171</v>
      </c>
      <c r="L32" s="5">
        <v>3</v>
      </c>
      <c r="M32" s="5">
        <f t="shared" si="6"/>
        <v>38</v>
      </c>
      <c r="N32" s="131">
        <f t="shared" si="11"/>
        <v>38</v>
      </c>
      <c r="O32" s="132" t="str">
        <f t="shared" si="12"/>
        <v>恵庭市議会スポーツ議連</v>
      </c>
      <c r="P32" s="14" t="str">
        <f t="shared" si="13"/>
        <v>宮　　　　利徳</v>
      </c>
      <c r="Q32" s="17"/>
      <c r="R32" s="18"/>
      <c r="S32" s="19"/>
      <c r="T32" s="20"/>
      <c r="U32" s="9" t="str">
        <f t="shared" si="14"/>
        <v>新岡　　知恵</v>
      </c>
      <c r="V32" s="17"/>
      <c r="W32" s="18"/>
      <c r="X32" s="21"/>
      <c r="Y32" s="17"/>
      <c r="Z32" s="9" t="str">
        <f t="shared" si="15"/>
        <v>小林　　卓矢</v>
      </c>
      <c r="AA32" s="17"/>
      <c r="AB32" s="18"/>
      <c r="AC32" s="21"/>
      <c r="AD32" s="17"/>
      <c r="AE32" s="9" t="str">
        <f t="shared" si="16"/>
        <v>前田　　孝雄</v>
      </c>
      <c r="AF32" s="17"/>
      <c r="AG32" s="18"/>
      <c r="AH32" s="21"/>
      <c r="AI32" s="17"/>
      <c r="AJ32" s="9" t="str">
        <f t="shared" si="17"/>
        <v>柏野　　大介</v>
      </c>
      <c r="AK32" s="17"/>
      <c r="AL32" s="18"/>
      <c r="AM32" s="21"/>
      <c r="AN32" s="17"/>
      <c r="AO32" s="17"/>
      <c r="AP32" s="22"/>
      <c r="AQ32" s="23"/>
      <c r="AR32" s="17"/>
      <c r="AS32" s="18"/>
      <c r="AT32" s="19"/>
      <c r="AU32" s="5"/>
      <c r="AV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1:62" ht="32.25" customHeight="1" x14ac:dyDescent="0.2">
      <c r="A33" s="9">
        <v>39</v>
      </c>
      <c r="B33" s="13"/>
      <c r="C33" s="173" t="s">
        <v>133</v>
      </c>
      <c r="D33" s="174"/>
      <c r="E33" s="13" t="s">
        <v>172</v>
      </c>
      <c r="F33" s="9" t="s">
        <v>187</v>
      </c>
      <c r="G33" s="9" t="s">
        <v>172</v>
      </c>
      <c r="H33" s="9" t="s">
        <v>220</v>
      </c>
      <c r="I33" s="9" t="s">
        <v>237</v>
      </c>
      <c r="J33" s="14" t="s">
        <v>248</v>
      </c>
      <c r="L33" s="5">
        <v>3</v>
      </c>
      <c r="M33" s="5">
        <f t="shared" si="6"/>
        <v>39</v>
      </c>
      <c r="N33" s="131">
        <f t="shared" si="11"/>
        <v>39</v>
      </c>
      <c r="O33" s="132" t="str">
        <f t="shared" si="12"/>
        <v>ライオンランナーB</v>
      </c>
      <c r="P33" s="14" t="str">
        <f t="shared" si="13"/>
        <v>奥山　　　　司</v>
      </c>
      <c r="Q33" s="17"/>
      <c r="R33" s="18"/>
      <c r="S33" s="19"/>
      <c r="T33" s="20"/>
      <c r="U33" s="9" t="str">
        <f t="shared" si="14"/>
        <v>安成　　尚紀</v>
      </c>
      <c r="V33" s="17"/>
      <c r="W33" s="18"/>
      <c r="X33" s="21"/>
      <c r="Y33" s="17"/>
      <c r="Z33" s="9" t="str">
        <f t="shared" si="15"/>
        <v>渡部　　彪雅</v>
      </c>
      <c r="AA33" s="17"/>
      <c r="AB33" s="18"/>
      <c r="AC33" s="21"/>
      <c r="AD33" s="17"/>
      <c r="AE33" s="9" t="str">
        <f t="shared" si="16"/>
        <v>茂木　　太一</v>
      </c>
      <c r="AF33" s="17"/>
      <c r="AG33" s="18"/>
      <c r="AH33" s="21"/>
      <c r="AI33" s="17"/>
      <c r="AJ33" s="9" t="str">
        <f t="shared" si="17"/>
        <v>小林　　勇樹</v>
      </c>
      <c r="AK33" s="17"/>
      <c r="AL33" s="18"/>
      <c r="AM33" s="21"/>
      <c r="AN33" s="17"/>
      <c r="AO33" s="17"/>
      <c r="AP33" s="22"/>
      <c r="AQ33" s="23"/>
      <c r="AR33" s="17"/>
      <c r="AS33" s="18"/>
      <c r="AT33" s="19"/>
      <c r="AU33" s="5"/>
      <c r="AV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1:62" ht="30" customHeight="1" x14ac:dyDescent="0.2">
      <c r="E34" s="32"/>
      <c r="F34" s="33"/>
      <c r="G34" s="33"/>
      <c r="H34" s="33"/>
      <c r="I34" s="33"/>
      <c r="J34" s="33"/>
      <c r="AC34" s="27"/>
      <c r="AU34" s="5"/>
      <c r="AV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1:62" ht="30" customHeight="1" x14ac:dyDescent="0.2">
      <c r="A35" s="201" t="s">
        <v>252</v>
      </c>
      <c r="B35" s="120"/>
      <c r="C35" s="29"/>
      <c r="D35" s="29"/>
      <c r="E35" s="30"/>
      <c r="F35" s="31"/>
      <c r="G35" s="31"/>
      <c r="H35" s="31"/>
      <c r="I35" s="31"/>
      <c r="J35" s="31"/>
      <c r="O35" s="29" t="str">
        <f>A35</f>
        <v>④一般の部女子（紺色）</v>
      </c>
      <c r="S35" s="27"/>
      <c r="AC35" s="27"/>
      <c r="AH35" s="27"/>
      <c r="AU35" s="5"/>
      <c r="AV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1:62" ht="33" customHeight="1" thickBot="1" x14ac:dyDescent="0.25">
      <c r="A36" s="118" t="s">
        <v>0</v>
      </c>
      <c r="B36" s="138"/>
      <c r="C36" s="140" t="s">
        <v>1</v>
      </c>
      <c r="D36" s="167"/>
      <c r="E36" s="144" t="str">
        <f>$E$2</f>
        <v>監　督</v>
      </c>
      <c r="F36" s="145" t="str">
        <f>$F$2</f>
        <v xml:space="preserve"> 第 １ 走 者 </v>
      </c>
      <c r="G36" s="145" t="str">
        <f>$G$2</f>
        <v xml:space="preserve"> 第 ２ 走 者</v>
      </c>
      <c r="H36" s="145" t="str">
        <f>$H$2</f>
        <v xml:space="preserve"> 第 ３ 走 者</v>
      </c>
      <c r="I36" s="145" t="str">
        <f>$I$2</f>
        <v xml:space="preserve"> 第 ４ 走 者</v>
      </c>
      <c r="J36" s="145" t="str">
        <f>$J$2</f>
        <v xml:space="preserve"> 第 ５ 走 者</v>
      </c>
      <c r="N36" s="138" t="str">
        <f>$N$2</f>
        <v>番号</v>
      </c>
      <c r="O36" s="135" t="str">
        <f>$O$2</f>
        <v>チ  ー  ム  名</v>
      </c>
      <c r="P36" s="139" t="str">
        <f>$P$2</f>
        <v xml:space="preserve"> 第 １ 走 者 </v>
      </c>
      <c r="Q36" s="138" t="str">
        <f>$Q$2</f>
        <v>時</v>
      </c>
      <c r="R36" s="140" t="str">
        <f>$R$2</f>
        <v xml:space="preserve"> 分</v>
      </c>
      <c r="S36" s="139" t="str">
        <f>$S$2</f>
        <v xml:space="preserve"> 秒</v>
      </c>
      <c r="T36" s="118" t="str">
        <f t="shared" ref="T36:AP36" si="18">T$2</f>
        <v>ｽﾀｰﾄ→①</v>
      </c>
      <c r="U36" s="118" t="str">
        <f>$U$2</f>
        <v xml:space="preserve"> 第 ２ 走 者 </v>
      </c>
      <c r="V36" s="138" t="str">
        <f>$V$2</f>
        <v>時</v>
      </c>
      <c r="W36" s="140" t="str">
        <f>$W$2</f>
        <v xml:space="preserve"> 分</v>
      </c>
      <c r="X36" s="139" t="str">
        <f>$X$2</f>
        <v xml:space="preserve"> 秒</v>
      </c>
      <c r="Y36" s="118" t="str">
        <f t="shared" si="18"/>
        <v xml:space="preserve"> 時刻連番</v>
      </c>
      <c r="Z36" s="118" t="str">
        <f>$Z$2</f>
        <v xml:space="preserve"> 第 ３ 走 者 </v>
      </c>
      <c r="AA36" s="138" t="str">
        <f>$AA$2</f>
        <v>時</v>
      </c>
      <c r="AB36" s="140" t="str">
        <f>$AB$2</f>
        <v xml:space="preserve"> 分</v>
      </c>
      <c r="AC36" s="139" t="str">
        <f>$AC$2</f>
        <v xml:space="preserve"> 秒</v>
      </c>
      <c r="AD36" s="118" t="str">
        <f t="shared" si="18"/>
        <v xml:space="preserve"> 時刻連番</v>
      </c>
      <c r="AE36" s="118" t="str">
        <f>$AE$2</f>
        <v xml:space="preserve"> 第 ４ 走 者 </v>
      </c>
      <c r="AF36" s="138" t="str">
        <f>$AF$2</f>
        <v>時</v>
      </c>
      <c r="AG36" s="140" t="str">
        <f>$AG$2</f>
        <v xml:space="preserve"> 分</v>
      </c>
      <c r="AH36" s="139" t="str">
        <f>$AH$2</f>
        <v xml:space="preserve"> 秒 </v>
      </c>
      <c r="AI36" s="118" t="str">
        <f t="shared" si="18"/>
        <v xml:space="preserve"> 時刻連番</v>
      </c>
      <c r="AJ36" s="118" t="str">
        <f>$AJ$2</f>
        <v xml:space="preserve"> 第 ５ 走 者 </v>
      </c>
      <c r="AK36" s="138" t="str">
        <f>$AK$2</f>
        <v>時</v>
      </c>
      <c r="AL36" s="140" t="str">
        <f>$AL$2</f>
        <v xml:space="preserve"> 分</v>
      </c>
      <c r="AM36" s="139" t="str">
        <f>$AM$2</f>
        <v xml:space="preserve"> 秒</v>
      </c>
      <c r="AN36" s="118" t="str">
        <f t="shared" si="18"/>
        <v xml:space="preserve"> 時刻連番</v>
      </c>
      <c r="AO36" s="118" t="str">
        <f t="shared" si="18"/>
        <v xml:space="preserve"> 時刻連番</v>
      </c>
      <c r="AP36" s="118" t="str">
        <f t="shared" si="18"/>
        <v>総合タイム</v>
      </c>
      <c r="AQ36" s="141" t="str">
        <f>$AQ$2</f>
        <v>順位</v>
      </c>
      <c r="AR36" s="138" t="str">
        <f>$AR$2</f>
        <v>時</v>
      </c>
      <c r="AS36" s="140" t="str">
        <f>$AS$2</f>
        <v xml:space="preserve"> 分</v>
      </c>
      <c r="AT36" s="142" t="str">
        <f>$AT$2</f>
        <v xml:space="preserve"> 秒</v>
      </c>
      <c r="AU36" s="5"/>
      <c r="AV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I36" s="6" t="s">
        <v>19</v>
      </c>
      <c r="BJ36" s="6" t="s">
        <v>19</v>
      </c>
    </row>
    <row r="37" spans="1:62" ht="33" customHeight="1" thickTop="1" x14ac:dyDescent="0.2">
      <c r="A37" s="161">
        <v>41</v>
      </c>
      <c r="B37" s="162"/>
      <c r="C37" s="172" t="s">
        <v>134</v>
      </c>
      <c r="D37" s="176"/>
      <c r="E37" s="162" t="s">
        <v>173</v>
      </c>
      <c r="F37" s="161" t="s">
        <v>188</v>
      </c>
      <c r="G37" s="161" t="s">
        <v>201</v>
      </c>
      <c r="H37" s="161" t="s">
        <v>135</v>
      </c>
      <c r="I37" s="161" t="s">
        <v>202</v>
      </c>
      <c r="J37" s="160" t="s">
        <v>203</v>
      </c>
      <c r="L37" s="5">
        <v>4</v>
      </c>
      <c r="M37" s="5">
        <f t="shared" si="6"/>
        <v>41</v>
      </c>
      <c r="N37" s="136">
        <f>A37</f>
        <v>41</v>
      </c>
      <c r="O37" s="143" t="str">
        <f>C37</f>
        <v>珈琲きゃろっとアクティ部</v>
      </c>
      <c r="P37" s="134" t="str">
        <f>F37</f>
        <v>熊谷　　純子</v>
      </c>
      <c r="Q37" s="17"/>
      <c r="R37" s="18"/>
      <c r="S37" s="19"/>
      <c r="T37" s="20">
        <f>TIME(Q37,R37,S37)</f>
        <v>0</v>
      </c>
      <c r="U37" s="73" t="str">
        <f>G37</f>
        <v>木下　　友香</v>
      </c>
      <c r="V37" s="17"/>
      <c r="W37" s="18"/>
      <c r="X37" s="21"/>
      <c r="Y37" s="17">
        <f>TIME(V37,W37,X37)</f>
        <v>0</v>
      </c>
      <c r="Z37" s="73" t="str">
        <f>H37</f>
        <v>久野亜紀菜</v>
      </c>
      <c r="AA37" s="17"/>
      <c r="AB37" s="18"/>
      <c r="AC37" s="21"/>
      <c r="AD37" s="17">
        <f>TIME(AA37,AB37,AC37)</f>
        <v>0</v>
      </c>
      <c r="AE37" s="73" t="str">
        <f>I37</f>
        <v>田村　　夏子</v>
      </c>
      <c r="AF37" s="17"/>
      <c r="AG37" s="18"/>
      <c r="AH37" s="19"/>
      <c r="AI37" s="34">
        <f>TIME(AF37,AG37,AH37)</f>
        <v>0</v>
      </c>
      <c r="AJ37" s="73" t="str">
        <f>J37</f>
        <v>佐藤　　佳里</v>
      </c>
      <c r="AK37" s="17"/>
      <c r="AL37" s="18"/>
      <c r="AM37" s="21"/>
      <c r="AN37" s="17">
        <f>TIME(AK37,AL37,AM37)</f>
        <v>0</v>
      </c>
      <c r="AO37" s="17"/>
      <c r="AP37" s="22"/>
      <c r="AQ37" s="23"/>
      <c r="AR37" s="17"/>
      <c r="AS37" s="18"/>
      <c r="AT37" s="19"/>
      <c r="AU37" s="5"/>
      <c r="AV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1:62" ht="30" customHeight="1" x14ac:dyDescent="0.2">
      <c r="C38" s="35"/>
      <c r="D38" s="35"/>
      <c r="E38" s="32"/>
      <c r="O38" s="35"/>
      <c r="P38" s="36"/>
      <c r="T38" s="28"/>
      <c r="U38" s="36"/>
      <c r="Z38" s="36"/>
      <c r="AE38" s="36"/>
      <c r="AJ38" s="36"/>
      <c r="AP38" s="28"/>
      <c r="AT38" s="27"/>
      <c r="AU38" s="5"/>
      <c r="AV38" s="5"/>
      <c r="AX38" s="5"/>
      <c r="AY38" s="5"/>
      <c r="AZ38" s="5"/>
      <c r="BA38" s="5"/>
      <c r="BB38" s="5"/>
      <c r="BC38" s="5"/>
      <c r="BD38" s="5"/>
      <c r="BE38" s="5"/>
      <c r="BF38" s="5"/>
      <c r="BG38" s="5"/>
    </row>
    <row r="39" spans="1:62" ht="21.95" customHeight="1" x14ac:dyDescent="0.3">
      <c r="C39" s="37"/>
      <c r="D39" s="37"/>
      <c r="E39" s="32"/>
    </row>
    <row r="40" spans="1:62" ht="21.95" customHeight="1" x14ac:dyDescent="0.3">
      <c r="C40" s="38"/>
      <c r="D40" s="38"/>
      <c r="E40" s="32"/>
    </row>
    <row r="41" spans="1:62" ht="21.95" customHeight="1" x14ac:dyDescent="0.3">
      <c r="C41" s="35"/>
      <c r="D41" s="35"/>
      <c r="E41" s="32"/>
    </row>
    <row r="42" spans="1:62" ht="21.95" customHeight="1" x14ac:dyDescent="0.3">
      <c r="C42" s="35"/>
      <c r="D42" s="35"/>
      <c r="E42" s="32"/>
    </row>
    <row r="43" spans="1:62" ht="21.95" customHeight="1" x14ac:dyDescent="0.3">
      <c r="C43" s="35"/>
      <c r="D43" s="35"/>
      <c r="E43" s="32"/>
    </row>
    <row r="44" spans="1:62" ht="21.95" customHeight="1" x14ac:dyDescent="0.3">
      <c r="C44" s="35"/>
      <c r="D44" s="35"/>
    </row>
    <row r="45" spans="1:62" ht="21.95" customHeight="1" x14ac:dyDescent="0.3">
      <c r="C45" s="35"/>
      <c r="D45" s="35"/>
    </row>
    <row r="46" spans="1:62" ht="21.95" customHeight="1" x14ac:dyDescent="0.3">
      <c r="C46" s="35"/>
      <c r="D46" s="35"/>
    </row>
    <row r="47" spans="1:62" ht="21.95" customHeight="1" x14ac:dyDescent="0.3">
      <c r="C47" s="35"/>
      <c r="D47" s="35"/>
    </row>
    <row r="48" spans="1:62" ht="21.95" customHeight="1" x14ac:dyDescent="0.3">
      <c r="C48" s="35"/>
      <c r="D48" s="35"/>
    </row>
    <row r="55" spans="6:59" ht="21.95" customHeight="1" x14ac:dyDescent="0.2">
      <c r="F55" s="3" t="s">
        <v>20</v>
      </c>
      <c r="G55" s="3" t="s">
        <v>21</v>
      </c>
      <c r="AU55" s="5"/>
      <c r="AV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6:59" ht="21.95" customHeight="1" x14ac:dyDescent="0.2">
      <c r="F56" s="3" t="s">
        <v>22</v>
      </c>
      <c r="G56" s="3">
        <v>2</v>
      </c>
      <c r="AU56" s="5"/>
      <c r="AV56" s="5"/>
      <c r="AX56" s="5"/>
      <c r="AY56" s="5"/>
      <c r="AZ56" s="5"/>
      <c r="BA56" s="5"/>
      <c r="BB56" s="5"/>
      <c r="BC56" s="5"/>
      <c r="BD56" s="5"/>
      <c r="BE56" s="5"/>
      <c r="BF56" s="5"/>
      <c r="BG56" s="5"/>
    </row>
    <row r="57" spans="6:59" ht="21.95" customHeight="1" x14ac:dyDescent="0.2">
      <c r="F57" s="3" t="s">
        <v>23</v>
      </c>
      <c r="G57" s="3">
        <f>G58+2</f>
        <v>12</v>
      </c>
      <c r="AU57" s="5"/>
      <c r="AV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  <row r="58" spans="6:59" ht="21.95" customHeight="1" x14ac:dyDescent="0.2">
      <c r="F58" s="3" t="s">
        <v>24</v>
      </c>
      <c r="G58" s="3">
        <v>10</v>
      </c>
      <c r="AU58" s="5"/>
      <c r="AV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  <row r="59" spans="6:59" ht="21.95" customHeight="1" x14ac:dyDescent="0.2">
      <c r="F59" s="3" t="s">
        <v>25</v>
      </c>
      <c r="G59" s="3" t="s">
        <v>26</v>
      </c>
      <c r="AU59" s="5"/>
      <c r="AV59" s="5"/>
      <c r="AX59" s="5"/>
      <c r="AY59" s="5"/>
      <c r="AZ59" s="5"/>
      <c r="BA59" s="5"/>
      <c r="BB59" s="5"/>
      <c r="BC59" s="5"/>
      <c r="BD59" s="5"/>
      <c r="BE59" s="5"/>
      <c r="BF59" s="5"/>
      <c r="BG59" s="5"/>
    </row>
    <row r="63" spans="6:59" ht="21.95" customHeight="1" x14ac:dyDescent="0.2">
      <c r="AU63" s="5"/>
      <c r="AV63" s="5"/>
      <c r="AX63" s="5"/>
      <c r="AY63" s="5"/>
      <c r="AZ63" s="5"/>
      <c r="BA63" s="5"/>
      <c r="BB63" s="5"/>
      <c r="BC63" s="5"/>
      <c r="BD63" s="5"/>
      <c r="BE63" s="5"/>
      <c r="BF63" s="5"/>
      <c r="BG63" s="5"/>
    </row>
    <row r="64" spans="6:59" ht="21.95" customHeight="1" x14ac:dyDescent="0.2">
      <c r="AU64" s="5"/>
      <c r="AV64" s="5"/>
      <c r="AX64" s="5"/>
      <c r="AY64" s="5"/>
      <c r="AZ64" s="5"/>
      <c r="BA64" s="5"/>
      <c r="BB64" s="5"/>
      <c r="BC64" s="5"/>
      <c r="BD64" s="5"/>
      <c r="BE64" s="5"/>
      <c r="BF64" s="5"/>
      <c r="BG64" s="5"/>
    </row>
    <row r="65" spans="6:59" ht="21.95" customHeight="1" x14ac:dyDescent="0.2">
      <c r="AU65" s="5"/>
      <c r="AV65" s="5"/>
      <c r="AX65" s="5"/>
      <c r="AY65" s="5"/>
      <c r="AZ65" s="5"/>
      <c r="BA65" s="5"/>
      <c r="BB65" s="5"/>
      <c r="BC65" s="5"/>
      <c r="BD65" s="5"/>
      <c r="BE65" s="5"/>
      <c r="BF65" s="5"/>
      <c r="BG65" s="5"/>
    </row>
    <row r="66" spans="6:59" ht="21.95" customHeight="1" x14ac:dyDescent="0.2">
      <c r="AU66" s="5"/>
      <c r="AV66" s="5"/>
      <c r="AX66" s="5"/>
      <c r="AY66" s="5"/>
      <c r="AZ66" s="5"/>
      <c r="BA66" s="5"/>
      <c r="BB66" s="5"/>
      <c r="BC66" s="5"/>
      <c r="BD66" s="5"/>
      <c r="BE66" s="5"/>
      <c r="BF66" s="5"/>
      <c r="BG66" s="5"/>
    </row>
    <row r="67" spans="6:59" ht="21.95" customHeight="1" x14ac:dyDescent="0.2">
      <c r="F67" s="3" t="s">
        <v>27</v>
      </c>
      <c r="G67" s="3" t="s">
        <v>28</v>
      </c>
      <c r="AU67" s="5"/>
      <c r="AV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70" spans="6:59" ht="21.95" customHeight="1" x14ac:dyDescent="0.2">
      <c r="J70" s="3" t="s">
        <v>29</v>
      </c>
      <c r="AU70" s="5"/>
      <c r="AV70" s="5"/>
      <c r="AX70" s="5"/>
      <c r="AY70" s="5"/>
      <c r="AZ70" s="5"/>
      <c r="BA70" s="5"/>
      <c r="BB70" s="5"/>
      <c r="BC70" s="5"/>
      <c r="BD70" s="5"/>
      <c r="BE70" s="5"/>
      <c r="BF70" s="5"/>
      <c r="BG70" s="5"/>
    </row>
    <row r="71" spans="6:59" ht="21.95" customHeight="1" x14ac:dyDescent="0.2">
      <c r="F71" s="3" t="s">
        <v>30</v>
      </c>
      <c r="G71" s="3" t="s">
        <v>31</v>
      </c>
      <c r="H71" s="3" t="s">
        <v>32</v>
      </c>
      <c r="I71" s="3" t="s">
        <v>33</v>
      </c>
      <c r="J71" s="3" t="s">
        <v>34</v>
      </c>
      <c r="AU71" s="5"/>
      <c r="AV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  <row r="72" spans="6:59" ht="21.95" customHeight="1" x14ac:dyDescent="0.2">
      <c r="G72" s="3" t="s">
        <v>36</v>
      </c>
      <c r="H72" s="3" t="s">
        <v>37</v>
      </c>
      <c r="I72" s="3" t="s">
        <v>38</v>
      </c>
      <c r="J72" s="3" t="s">
        <v>39</v>
      </c>
      <c r="AU72" s="5"/>
      <c r="AV72" s="5"/>
      <c r="AX72" s="5"/>
      <c r="AY72" s="5"/>
      <c r="AZ72" s="5"/>
      <c r="BA72" s="5"/>
      <c r="BB72" s="5"/>
      <c r="BC72" s="5"/>
      <c r="BD72" s="5"/>
      <c r="BE72" s="5"/>
      <c r="BF72" s="5"/>
      <c r="BG72" s="5"/>
    </row>
    <row r="73" spans="6:59" ht="21.95" customHeight="1" x14ac:dyDescent="0.2">
      <c r="G73" s="3" t="s">
        <v>40</v>
      </c>
      <c r="H73" s="3" t="s">
        <v>41</v>
      </c>
      <c r="I73" s="3" t="s">
        <v>42</v>
      </c>
      <c r="J73" s="3" t="s">
        <v>43</v>
      </c>
      <c r="AU73" s="5"/>
      <c r="AV73" s="5"/>
      <c r="AX73" s="5"/>
      <c r="AY73" s="5"/>
      <c r="AZ73" s="5"/>
      <c r="BA73" s="5"/>
      <c r="BB73" s="5"/>
      <c r="BC73" s="5"/>
      <c r="BD73" s="5"/>
      <c r="BE73" s="5"/>
      <c r="BF73" s="5"/>
      <c r="BG73" s="5"/>
    </row>
    <row r="79" spans="6:59" ht="21.95" customHeight="1" x14ac:dyDescent="0.2">
      <c r="F79" s="3" t="s">
        <v>44</v>
      </c>
      <c r="G79" s="3" t="s">
        <v>45</v>
      </c>
      <c r="AU79" s="5"/>
      <c r="AV79" s="5"/>
      <c r="AX79" s="5"/>
      <c r="AY79" s="5"/>
      <c r="AZ79" s="5"/>
      <c r="BA79" s="5"/>
      <c r="BB79" s="5"/>
      <c r="BC79" s="5"/>
      <c r="BD79" s="5"/>
      <c r="BE79" s="5"/>
      <c r="BF79" s="5"/>
      <c r="BG79" s="5"/>
    </row>
    <row r="80" spans="6:59" ht="21.95" customHeight="1" x14ac:dyDescent="0.2">
      <c r="G80" s="3" t="s">
        <v>46</v>
      </c>
      <c r="AU80" s="5"/>
      <c r="AV80" s="5"/>
      <c r="AX80" s="5"/>
      <c r="AY80" s="5"/>
      <c r="AZ80" s="5"/>
      <c r="BA80" s="5"/>
      <c r="BB80" s="5"/>
      <c r="BC80" s="5"/>
      <c r="BD80" s="5"/>
      <c r="BE80" s="5"/>
      <c r="BF80" s="5"/>
      <c r="BG80" s="5"/>
    </row>
    <row r="81" spans="6:59" ht="21.95" customHeight="1" x14ac:dyDescent="0.2">
      <c r="F81" s="3" t="s">
        <v>47</v>
      </c>
      <c r="G81" s="3" t="s">
        <v>48</v>
      </c>
      <c r="AU81" s="5"/>
      <c r="AV81" s="5"/>
      <c r="AX81" s="5"/>
      <c r="AY81" s="5"/>
      <c r="AZ81" s="5"/>
      <c r="BA81" s="5"/>
      <c r="BB81" s="5"/>
      <c r="BC81" s="5"/>
      <c r="BD81" s="5"/>
      <c r="BE81" s="5"/>
      <c r="BF81" s="5"/>
      <c r="BG81" s="5"/>
    </row>
    <row r="82" spans="6:59" ht="21.95" customHeight="1" x14ac:dyDescent="0.2">
      <c r="G82" s="3" t="s">
        <v>49</v>
      </c>
      <c r="AU82" s="5"/>
      <c r="AV82" s="5"/>
      <c r="AX82" s="5"/>
      <c r="AY82" s="5"/>
      <c r="AZ82" s="5"/>
      <c r="BA82" s="5"/>
      <c r="BB82" s="5"/>
      <c r="BC82" s="5"/>
      <c r="BD82" s="5"/>
      <c r="BE82" s="5"/>
      <c r="BF82" s="5"/>
      <c r="BG82" s="5"/>
    </row>
    <row r="83" spans="6:59" ht="21.95" customHeight="1" x14ac:dyDescent="0.2">
      <c r="G83" s="3" t="str">
        <f>"{GOTO}"&amp;"B"&amp;FIXED(G58+2,0,TRUE)&amp;"~"</f>
        <v>{GOTO}B12~</v>
      </c>
      <c r="AU83" s="5"/>
      <c r="AV83" s="5"/>
      <c r="AX83" s="5"/>
      <c r="AY83" s="5"/>
      <c r="AZ83" s="5"/>
      <c r="BA83" s="5"/>
      <c r="BB83" s="5"/>
      <c r="BC83" s="5"/>
      <c r="BD83" s="5"/>
      <c r="BE83" s="5"/>
      <c r="BF83" s="5"/>
      <c r="BG83" s="5"/>
    </row>
    <row r="84" spans="6:59" ht="21.95" customHeight="1" x14ac:dyDescent="0.2">
      <c r="G84" s="3" t="s">
        <v>50</v>
      </c>
      <c r="AU84" s="5"/>
      <c r="AV84" s="5"/>
      <c r="AX84" s="5"/>
      <c r="AY84" s="5"/>
      <c r="AZ84" s="5"/>
      <c r="BA84" s="5"/>
      <c r="BB84" s="5"/>
      <c r="BC84" s="5"/>
      <c r="BD84" s="5"/>
      <c r="BE84" s="5"/>
      <c r="BF84" s="5"/>
      <c r="BG84" s="5"/>
    </row>
    <row r="97" spans="6:59" ht="21.95" customHeight="1" x14ac:dyDescent="0.2">
      <c r="AU97" s="5"/>
      <c r="AV97" s="5"/>
      <c r="AX97" s="5"/>
      <c r="AY97" s="5"/>
      <c r="AZ97" s="5"/>
      <c r="BA97" s="5"/>
      <c r="BB97" s="5"/>
      <c r="BC97" s="5"/>
      <c r="BD97" s="5"/>
      <c r="BE97" s="5"/>
      <c r="BF97" s="5"/>
      <c r="BG97" s="5"/>
    </row>
    <row r="98" spans="6:59" ht="21.95" customHeight="1" x14ac:dyDescent="0.2">
      <c r="AU98" s="5"/>
      <c r="AV98" s="5"/>
      <c r="AX98" s="5"/>
      <c r="AY98" s="5"/>
      <c r="AZ98" s="5"/>
      <c r="BA98" s="5"/>
      <c r="BB98" s="5"/>
      <c r="BC98" s="5"/>
      <c r="BD98" s="5"/>
      <c r="BE98" s="5"/>
      <c r="BF98" s="5"/>
      <c r="BG98" s="5"/>
    </row>
    <row r="102" spans="6:59" ht="21.95" customHeight="1" x14ac:dyDescent="0.2">
      <c r="F102" s="3" t="s">
        <v>51</v>
      </c>
      <c r="G102" s="3" t="s">
        <v>52</v>
      </c>
      <c r="I102" s="3" t="s">
        <v>53</v>
      </c>
      <c r="AU102" s="5"/>
      <c r="AV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</row>
    <row r="103" spans="6:59" ht="21.95" customHeight="1" x14ac:dyDescent="0.2">
      <c r="G103" s="3" t="s">
        <v>54</v>
      </c>
      <c r="AU103" s="5"/>
      <c r="AV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</row>
    <row r="111" spans="6:59" ht="21.95" customHeight="1" x14ac:dyDescent="0.2">
      <c r="AU111" s="5"/>
      <c r="AV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</row>
    <row r="113" spans="6:59" ht="21.95" customHeight="1" x14ac:dyDescent="0.2">
      <c r="F113" s="3" t="s">
        <v>55</v>
      </c>
      <c r="G113" s="3" t="s">
        <v>56</v>
      </c>
      <c r="AU113" s="5"/>
      <c r="AV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</row>
    <row r="114" spans="6:59" ht="21.95" customHeight="1" x14ac:dyDescent="0.2">
      <c r="F114" s="3" t="s">
        <v>35</v>
      </c>
      <c r="G114" s="3" t="s">
        <v>57</v>
      </c>
      <c r="AU114" s="5"/>
      <c r="AV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</row>
    <row r="115" spans="6:59" ht="21.95" customHeight="1" x14ac:dyDescent="0.2">
      <c r="G115" s="3" t="s">
        <v>58</v>
      </c>
      <c r="AU115" s="5"/>
      <c r="AV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</row>
    <row r="116" spans="6:59" ht="21.95" customHeight="1" x14ac:dyDescent="0.2">
      <c r="F116" s="3" t="s">
        <v>29</v>
      </c>
      <c r="G116" s="3" t="s">
        <v>59</v>
      </c>
      <c r="AU116" s="5"/>
      <c r="AV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</row>
    <row r="117" spans="6:59" ht="21.95" customHeight="1" x14ac:dyDescent="0.2">
      <c r="G117" s="3" t="s">
        <v>60</v>
      </c>
      <c r="AU117" s="5"/>
      <c r="AV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</row>
    <row r="122" spans="6:59" ht="21.95" customHeight="1" x14ac:dyDescent="0.2">
      <c r="F122" s="3" t="s">
        <v>61</v>
      </c>
      <c r="G122" s="3" t="s">
        <v>62</v>
      </c>
      <c r="AU122" s="5"/>
      <c r="AV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</row>
    <row r="123" spans="6:59" ht="21.95" customHeight="1" x14ac:dyDescent="0.2">
      <c r="G123" s="3" t="s">
        <v>63</v>
      </c>
      <c r="AU123" s="5"/>
      <c r="AV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</row>
    <row r="124" spans="6:59" ht="21.95" customHeight="1" x14ac:dyDescent="0.2">
      <c r="G124" s="3" t="s">
        <v>64</v>
      </c>
      <c r="AU124" s="5"/>
      <c r="AV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</row>
    <row r="125" spans="6:59" ht="21.95" customHeight="1" x14ac:dyDescent="0.2">
      <c r="G125" s="3" t="s">
        <v>65</v>
      </c>
      <c r="AU125" s="5"/>
      <c r="AV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</row>
    <row r="127" spans="6:59" ht="21.95" customHeight="1" x14ac:dyDescent="0.2">
      <c r="F127" s="3" t="s">
        <v>35</v>
      </c>
      <c r="AU127" s="5"/>
      <c r="AV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</row>
    <row r="129" spans="6:59" ht="21.95" customHeight="1" x14ac:dyDescent="0.2">
      <c r="F129" s="3" t="s">
        <v>66</v>
      </c>
      <c r="G129" s="3" t="s">
        <v>67</v>
      </c>
      <c r="AU129" s="5"/>
      <c r="AV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</row>
    <row r="134" spans="6:59" ht="21.95" customHeight="1" x14ac:dyDescent="0.2">
      <c r="F134" s="3" t="s">
        <v>68</v>
      </c>
      <c r="AU134" s="5"/>
      <c r="AV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</row>
    <row r="143" spans="6:59" ht="21.95" customHeight="1" x14ac:dyDescent="0.2">
      <c r="AU143" s="5"/>
      <c r="AV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</row>
    <row r="144" spans="6:59" ht="21.95" customHeight="1" x14ac:dyDescent="0.2">
      <c r="AU144" s="5"/>
      <c r="AV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</row>
    <row r="145" spans="6:59" ht="21.95" customHeight="1" x14ac:dyDescent="0.2">
      <c r="F145" s="3" t="s">
        <v>66</v>
      </c>
      <c r="G145" s="3" t="s">
        <v>69</v>
      </c>
      <c r="AU145" s="5"/>
      <c r="AV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</row>
    <row r="146" spans="6:59" ht="21.95" customHeight="1" x14ac:dyDescent="0.2">
      <c r="AU146" s="5"/>
      <c r="AV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</row>
    <row r="151" spans="6:59" ht="21.95" customHeight="1" x14ac:dyDescent="0.2">
      <c r="G151" s="39" t="s">
        <v>35</v>
      </c>
      <c r="AU151" s="5"/>
      <c r="AV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</row>
    <row r="154" spans="6:59" ht="21.95" customHeight="1" x14ac:dyDescent="0.2">
      <c r="F154" s="3" t="s">
        <v>70</v>
      </c>
      <c r="G154" s="3" t="s">
        <v>71</v>
      </c>
      <c r="AU154" s="5"/>
      <c r="AV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</row>
    <row r="155" spans="6:59" ht="21.95" customHeight="1" x14ac:dyDescent="0.2">
      <c r="G155" s="3" t="s">
        <v>72</v>
      </c>
      <c r="AU155" s="5"/>
      <c r="AV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</row>
    <row r="156" spans="6:59" ht="21.95" customHeight="1" x14ac:dyDescent="0.2">
      <c r="G156" s="3" t="s">
        <v>73</v>
      </c>
      <c r="AU156" s="5"/>
      <c r="AV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</row>
    <row r="157" spans="6:59" ht="21.95" customHeight="1" x14ac:dyDescent="0.2">
      <c r="G157" s="3" t="s">
        <v>74</v>
      </c>
      <c r="AU157" s="5"/>
      <c r="AV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6:59" ht="21.95" customHeight="1" x14ac:dyDescent="0.2">
      <c r="G158" s="3" t="s">
        <v>75</v>
      </c>
      <c r="AU158" s="5"/>
      <c r="AV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6:59" ht="21.95" customHeight="1" x14ac:dyDescent="0.2">
      <c r="G159" s="3" t="s">
        <v>76</v>
      </c>
      <c r="AU159" s="5"/>
      <c r="AV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6:59" ht="21.95" customHeight="1" x14ac:dyDescent="0.2">
      <c r="G160" s="3" t="s">
        <v>77</v>
      </c>
      <c r="AU160" s="5"/>
      <c r="AV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6:59" ht="21.95" customHeight="1" x14ac:dyDescent="0.2">
      <c r="G161" s="3" t="s">
        <v>78</v>
      </c>
      <c r="AU161" s="5"/>
      <c r="AV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6:59" ht="21.95" customHeight="1" x14ac:dyDescent="0.2">
      <c r="G162" s="3" t="s">
        <v>79</v>
      </c>
      <c r="AU162" s="5"/>
      <c r="AV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6:59" ht="21.95" customHeight="1" x14ac:dyDescent="0.2">
      <c r="G163" s="3" t="s">
        <v>80</v>
      </c>
      <c r="AU163" s="5"/>
      <c r="AV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6:59" ht="21.95" customHeight="1" x14ac:dyDescent="0.2">
      <c r="G164" s="3" t="s">
        <v>81</v>
      </c>
      <c r="AU164" s="5"/>
      <c r="AV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6:59" ht="21.95" customHeight="1" x14ac:dyDescent="0.2">
      <c r="G165" s="3" t="s">
        <v>82</v>
      </c>
      <c r="AU165" s="5"/>
      <c r="AV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</row>
    <row r="170" spans="6:59" ht="21.95" customHeight="1" x14ac:dyDescent="0.2">
      <c r="F170" s="3" t="s">
        <v>83</v>
      </c>
      <c r="G170" s="3" t="s">
        <v>84</v>
      </c>
      <c r="AU170" s="5"/>
      <c r="AV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</row>
    <row r="171" spans="6:59" ht="21.95" customHeight="1" x14ac:dyDescent="0.2">
      <c r="G171" s="3" t="s">
        <v>85</v>
      </c>
      <c r="AU171" s="5"/>
      <c r="AV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</row>
    <row r="172" spans="6:59" ht="21.95" customHeight="1" x14ac:dyDescent="0.2">
      <c r="G172" s="3" t="s">
        <v>86</v>
      </c>
      <c r="AU172" s="5"/>
      <c r="AV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</row>
    <row r="173" spans="6:59" ht="21.95" customHeight="1" x14ac:dyDescent="0.2">
      <c r="G173" s="3" t="s">
        <v>87</v>
      </c>
      <c r="AU173" s="5"/>
      <c r="AV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</row>
    <row r="174" spans="6:59" ht="21.95" customHeight="1" x14ac:dyDescent="0.2">
      <c r="G174" s="3" t="s">
        <v>88</v>
      </c>
      <c r="AU174" s="5"/>
      <c r="AV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</row>
    <row r="175" spans="6:59" ht="21.95" customHeight="1" x14ac:dyDescent="0.2">
      <c r="G175" s="3" t="s">
        <v>89</v>
      </c>
      <c r="AU175" s="5"/>
      <c r="AV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</row>
    <row r="176" spans="6:59" ht="21.95" customHeight="1" x14ac:dyDescent="0.2">
      <c r="G176" s="3" t="s">
        <v>90</v>
      </c>
      <c r="AU176" s="5"/>
      <c r="AV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</row>
    <row r="177" spans="7:59" ht="21.95" customHeight="1" x14ac:dyDescent="0.2">
      <c r="G177" s="3" t="s">
        <v>91</v>
      </c>
      <c r="AU177" s="5"/>
      <c r="AV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</row>
    <row r="178" spans="7:59" ht="21.95" customHeight="1" x14ac:dyDescent="0.2">
      <c r="G178" s="3" t="s">
        <v>92</v>
      </c>
      <c r="J178" s="3" t="s">
        <v>93</v>
      </c>
      <c r="AU178" s="5"/>
      <c r="AV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</row>
  </sheetData>
  <phoneticPr fontId="1"/>
  <printOptions horizontalCentered="1"/>
  <pageMargins left="0.31496062992125984" right="0.31496062992125984" top="0.98425196850393704" bottom="0.15748031496062992" header="0.47244094488188981" footer="0.39370078740157483"/>
  <pageSetup paperSize="9" scale="70" orientation="portrait" r:id="rId1"/>
  <headerFooter alignWithMargins="0">
    <oddHeader>&amp;C&amp;"UD デジタル 教科書体 NK-R,太字"&amp;24市制施行記念 第５5回恵庭市民駅伝競走大会参加者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E58F-021D-4D6E-A046-EF4B7B4B72E7}">
  <sheetPr syncVertical="1" syncRef="A1" transitionEvaluation="1" transitionEntry="1">
    <tabColor rgb="FF00B0F0"/>
  </sheetPr>
  <dimension ref="A1:AX192"/>
  <sheetViews>
    <sheetView workbookViewId="0">
      <selection activeCell="N32" sqref="N32"/>
    </sheetView>
  </sheetViews>
  <sheetFormatPr defaultColWidth="10.69921875" defaultRowHeight="18.75" x14ac:dyDescent="0.2"/>
  <cols>
    <col min="1" max="1" width="4.69921875" style="1" customWidth="1"/>
    <col min="2" max="2" width="22.69921875" style="47" customWidth="1"/>
    <col min="3" max="3" width="14.8984375" style="5" bestFit="1" customWidth="1"/>
    <col min="4" max="4" width="2.69921875" style="5" customWidth="1"/>
    <col min="5" max="5" width="3.69921875" style="5" customWidth="1"/>
    <col min="6" max="6" width="3.796875" style="5" customWidth="1"/>
    <col min="7" max="7" width="11.09765625" style="5" customWidth="1"/>
    <col min="8" max="8" width="14.8984375" style="5" bestFit="1" customWidth="1"/>
    <col min="9" max="9" width="2.69921875" style="5" customWidth="1"/>
    <col min="10" max="10" width="3.69921875" style="5" customWidth="1"/>
    <col min="11" max="11" width="3.796875" style="5" customWidth="1"/>
    <col min="12" max="12" width="11.09765625" style="5" customWidth="1"/>
    <col min="13" max="13" width="11.8984375" style="5" customWidth="1"/>
    <col min="14" max="14" width="14.8984375" style="5" bestFit="1" customWidth="1"/>
    <col min="15" max="15" width="2.69921875" style="5" customWidth="1"/>
    <col min="16" max="16" width="3.69921875" style="5" customWidth="1"/>
    <col min="17" max="17" width="3.59765625" style="5" customWidth="1"/>
    <col min="18" max="18" width="11.09765625" style="5" hidden="1" customWidth="1"/>
    <col min="19" max="19" width="11.09765625" style="5" customWidth="1"/>
    <col min="20" max="20" width="14.8984375" style="5" bestFit="1" customWidth="1"/>
    <col min="21" max="21" width="2.69921875" style="5" customWidth="1"/>
    <col min="22" max="22" width="3.69921875" style="5" customWidth="1"/>
    <col min="23" max="23" width="3.59765625" style="5" customWidth="1"/>
    <col min="24" max="24" width="11.09765625" style="5" hidden="1" customWidth="1"/>
    <col min="25" max="25" width="11.09765625" style="5" customWidth="1"/>
    <col min="26" max="26" width="17.09765625" style="5" customWidth="1"/>
    <col min="27" max="27" width="2.69921875" style="5" customWidth="1"/>
    <col min="28" max="28" width="3.69921875" style="5" customWidth="1"/>
    <col min="29" max="29" width="3.59765625" style="5" customWidth="1"/>
    <col min="30" max="30" width="11.09765625" style="5" customWidth="1"/>
    <col min="31" max="31" width="11.09765625" style="5" hidden="1" customWidth="1"/>
    <col min="32" max="32" width="0" style="5" hidden="1" customWidth="1"/>
    <col min="33" max="33" width="9.8984375" style="5" hidden="1" customWidth="1"/>
    <col min="34" max="34" width="6.69921875" style="65" customWidth="1"/>
    <col min="35" max="35" width="4.59765625" style="5" bestFit="1" customWidth="1"/>
    <col min="36" max="36" width="4.296875" style="5" bestFit="1" customWidth="1"/>
    <col min="37" max="38" width="10.69921875" style="5"/>
    <col min="39" max="39" width="10.796875" style="5" bestFit="1" customWidth="1"/>
    <col min="40" max="16384" width="10.69921875" style="5"/>
  </cols>
  <sheetData>
    <row r="1" spans="1:50" ht="27.95" customHeight="1" x14ac:dyDescent="0.2">
      <c r="A1" s="211" t="str">
        <f>'R6（プログラム用・名前のみ）'!A1</f>
        <v>①小学生の部　少年団男子（緑色）</v>
      </c>
      <c r="B1" s="211"/>
      <c r="C1" s="211"/>
      <c r="D1" s="185"/>
      <c r="E1" s="185"/>
      <c r="F1" s="185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AA1" s="49"/>
      <c r="AB1" s="49"/>
      <c r="AC1" s="49"/>
      <c r="AD1" s="50" t="s">
        <v>106</v>
      </c>
      <c r="AE1" s="49"/>
      <c r="AF1" s="49"/>
      <c r="AG1" s="49"/>
      <c r="AH1" s="51"/>
    </row>
    <row r="2" spans="1:50" ht="27.95" customHeight="1" x14ac:dyDescent="0.2">
      <c r="A2" s="10" t="s">
        <v>0</v>
      </c>
      <c r="B2" s="52" t="s">
        <v>1</v>
      </c>
      <c r="C2" s="11" t="s">
        <v>2</v>
      </c>
      <c r="D2" s="53" t="s">
        <v>3</v>
      </c>
      <c r="E2" s="54"/>
      <c r="F2" s="55"/>
      <c r="G2" s="56" t="s">
        <v>3</v>
      </c>
      <c r="H2" s="57" t="s">
        <v>4</v>
      </c>
      <c r="I2" s="12" t="s">
        <v>5</v>
      </c>
      <c r="J2" s="13" t="s">
        <v>6</v>
      </c>
      <c r="K2" s="13" t="s">
        <v>7</v>
      </c>
      <c r="L2" s="12" t="s">
        <v>8</v>
      </c>
      <c r="M2" s="12" t="s">
        <v>9</v>
      </c>
      <c r="N2" s="57" t="s">
        <v>10</v>
      </c>
      <c r="O2" s="12" t="s">
        <v>5</v>
      </c>
      <c r="P2" s="13" t="s">
        <v>6</v>
      </c>
      <c r="Q2" s="13" t="s">
        <v>7</v>
      </c>
      <c r="R2" s="12" t="s">
        <v>8</v>
      </c>
      <c r="S2" s="12" t="s">
        <v>11</v>
      </c>
      <c r="T2" s="57" t="s">
        <v>12</v>
      </c>
      <c r="U2" s="12" t="s">
        <v>5</v>
      </c>
      <c r="V2" s="13" t="s">
        <v>6</v>
      </c>
      <c r="W2" s="13" t="s">
        <v>13</v>
      </c>
      <c r="X2" s="12" t="s">
        <v>8</v>
      </c>
      <c r="Y2" s="12" t="s">
        <v>14</v>
      </c>
      <c r="Z2" s="57" t="s">
        <v>15</v>
      </c>
      <c r="AA2" s="12" t="s">
        <v>5</v>
      </c>
      <c r="AB2" s="13" t="s">
        <v>6</v>
      </c>
      <c r="AC2" s="13" t="s">
        <v>7</v>
      </c>
      <c r="AD2" s="58" t="s">
        <v>99</v>
      </c>
      <c r="AE2" s="10" t="s">
        <v>16</v>
      </c>
      <c r="AF2" s="12" t="s">
        <v>8</v>
      </c>
      <c r="AG2" s="12" t="s">
        <v>17</v>
      </c>
      <c r="AH2" s="59" t="s">
        <v>18</v>
      </c>
      <c r="AI2" s="60"/>
      <c r="AO2" s="6" t="s">
        <v>19</v>
      </c>
      <c r="AP2" s="6" t="s">
        <v>19</v>
      </c>
      <c r="AQ2" s="6" t="s">
        <v>19</v>
      </c>
      <c r="AR2" s="6" t="s">
        <v>19</v>
      </c>
      <c r="AW2" s="6" t="s">
        <v>19</v>
      </c>
      <c r="AX2" s="6" t="s">
        <v>19</v>
      </c>
    </row>
    <row r="3" spans="1:50" ht="27.95" customHeight="1" x14ac:dyDescent="0.2">
      <c r="A3" s="75">
        <f>'R6（プログラム用・名前のみ）'!A3</f>
        <v>1</v>
      </c>
      <c r="B3" s="76" t="str">
        <f>'R6（プログラム用・名前のみ）'!C3</f>
        <v>スマイルスワローズ</v>
      </c>
      <c r="C3" s="205" t="str">
        <f>'R6（プログラム用・名前のみ）'!F3</f>
        <v>佐藤　　天翔</v>
      </c>
      <c r="D3" s="60">
        <v>0</v>
      </c>
      <c r="E3" s="78">
        <v>9</v>
      </c>
      <c r="F3" s="79">
        <v>4</v>
      </c>
      <c r="G3" s="80">
        <f t="shared" ref="G3:G7" si="0">TIME(D3,E3,F3)</f>
        <v>6.2962962962962964E-3</v>
      </c>
      <c r="H3" s="77" t="str">
        <f>'R6（プログラム用・名前のみ）'!G3</f>
        <v>若宮　　直希</v>
      </c>
      <c r="I3" s="60"/>
      <c r="J3" s="78">
        <v>17</v>
      </c>
      <c r="K3" s="81">
        <v>4</v>
      </c>
      <c r="L3" s="82">
        <f>TIME(I3,J3,K3)</f>
        <v>1.1851851851851851E-2</v>
      </c>
      <c r="M3" s="83">
        <f t="shared" ref="M3:M7" si="1">L3-G3</f>
        <v>5.5555555555555549E-3</v>
      </c>
      <c r="N3" s="77" t="str">
        <f>'R6（プログラム用・名前のみ）'!H3</f>
        <v>長沢　　矢斗</v>
      </c>
      <c r="O3" s="60"/>
      <c r="P3" s="78">
        <v>25</v>
      </c>
      <c r="Q3" s="81">
        <v>35</v>
      </c>
      <c r="R3" s="82">
        <f t="shared" ref="R3:R7" si="2">TIME(O3,P3,Q3)</f>
        <v>1.7766203703703704E-2</v>
      </c>
      <c r="S3" s="83">
        <f t="shared" ref="S3:S7" si="3">R3-L3</f>
        <v>5.9143518518518529E-3</v>
      </c>
      <c r="T3" s="77" t="str">
        <f>'R6（プログラム用・名前のみ）'!I3</f>
        <v>白木　　陽空</v>
      </c>
      <c r="U3" s="60"/>
      <c r="V3" s="78">
        <v>34</v>
      </c>
      <c r="W3" s="81">
        <v>41</v>
      </c>
      <c r="X3" s="82">
        <f t="shared" ref="X3:X7" si="4">TIME(U3,V3,W3)</f>
        <v>2.4085648148148148E-2</v>
      </c>
      <c r="Y3" s="83">
        <f t="shared" ref="Y3:Y7" si="5">X3-R3</f>
        <v>6.3194444444444435E-3</v>
      </c>
      <c r="Z3" s="77" t="str">
        <f>'R6（プログラム用・名前のみ）'!J3</f>
        <v>千葉　　洸聖</v>
      </c>
      <c r="AA3" s="60"/>
      <c r="AB3" s="78">
        <v>43</v>
      </c>
      <c r="AC3" s="81">
        <v>7</v>
      </c>
      <c r="AD3" s="82">
        <f t="shared" ref="AD3:AD7" si="6">TIME(AA3,AB3,AC3)</f>
        <v>2.9942129629629631E-2</v>
      </c>
      <c r="AE3" s="83">
        <f t="shared" ref="AE3:AE7" si="7">AD3-X3</f>
        <v>5.8564814814814833E-3</v>
      </c>
      <c r="AF3" s="60" t="e">
        <f>TIME(#REF!,#REF!,#REF!)</f>
        <v>#REF!</v>
      </c>
      <c r="AG3" s="84" t="e">
        <f t="shared" ref="AG3:AG7" si="8">AF3</f>
        <v>#REF!</v>
      </c>
      <c r="AH3" s="85">
        <v>3</v>
      </c>
      <c r="AI3" s="60"/>
      <c r="AO3" s="6"/>
      <c r="AP3" s="6"/>
      <c r="AQ3" s="6"/>
      <c r="AR3" s="6"/>
      <c r="AW3" s="6"/>
      <c r="AX3" s="6"/>
    </row>
    <row r="4" spans="1:50" ht="27.95" customHeight="1" x14ac:dyDescent="0.2">
      <c r="A4" s="86">
        <f>'R6（プログラム用・名前のみ）'!A4</f>
        <v>2</v>
      </c>
      <c r="B4" s="186" t="str">
        <f>'R6（プログラム用・名前のみ）'!C4</f>
        <v>ゴーゴースワローズ</v>
      </c>
      <c r="C4" s="208" t="str">
        <f>'R6（プログラム用・名前のみ）'!F4</f>
        <v>鈴木　　広輝</v>
      </c>
      <c r="D4" s="89">
        <v>0</v>
      </c>
      <c r="E4" s="90">
        <v>10</v>
      </c>
      <c r="F4" s="91">
        <v>9</v>
      </c>
      <c r="G4" s="92">
        <f t="shared" si="0"/>
        <v>7.0486111111111114E-3</v>
      </c>
      <c r="H4" s="88" t="str">
        <f>'R6（プログラム用・名前のみ）'!G4</f>
        <v>荒川　　晄輝</v>
      </c>
      <c r="I4" s="89"/>
      <c r="J4" s="90">
        <v>19</v>
      </c>
      <c r="K4" s="93">
        <v>30</v>
      </c>
      <c r="L4" s="94">
        <f t="shared" ref="L4:L7" si="9">TIME(I4,J4,K4)</f>
        <v>1.3541666666666667E-2</v>
      </c>
      <c r="M4" s="95">
        <f t="shared" si="1"/>
        <v>6.4930555555555557E-3</v>
      </c>
      <c r="N4" s="88" t="str">
        <f>'R6（プログラム用・名前のみ）'!H4</f>
        <v>國廣　　珀亜</v>
      </c>
      <c r="O4" s="89"/>
      <c r="P4" s="90">
        <v>27</v>
      </c>
      <c r="Q4" s="93">
        <v>33</v>
      </c>
      <c r="R4" s="94">
        <f t="shared" si="2"/>
        <v>1.9131944444444444E-2</v>
      </c>
      <c r="S4" s="95">
        <f t="shared" si="3"/>
        <v>5.5902777777777773E-3</v>
      </c>
      <c r="T4" s="88" t="str">
        <f>'R6（プログラム用・名前のみ）'!I4</f>
        <v>山口　　創佑</v>
      </c>
      <c r="U4" s="89"/>
      <c r="V4" s="90">
        <v>35</v>
      </c>
      <c r="W4" s="93">
        <v>51</v>
      </c>
      <c r="X4" s="94">
        <f t="shared" si="4"/>
        <v>2.4895833333333332E-2</v>
      </c>
      <c r="Y4" s="95">
        <f t="shared" si="5"/>
        <v>5.7638888888888878E-3</v>
      </c>
      <c r="Z4" s="88" t="str">
        <f>'R6（プログラム用・名前のみ）'!J4</f>
        <v>小椋　　湊太</v>
      </c>
      <c r="AA4" s="89"/>
      <c r="AB4" s="90">
        <v>45</v>
      </c>
      <c r="AC4" s="93">
        <v>38</v>
      </c>
      <c r="AD4" s="94">
        <f t="shared" si="6"/>
        <v>3.1689814814814816E-2</v>
      </c>
      <c r="AE4" s="95">
        <f t="shared" si="7"/>
        <v>6.7939814814814842E-3</v>
      </c>
      <c r="AF4" s="89" t="e">
        <f>TIME(#REF!,#REF!,#REF!)</f>
        <v>#REF!</v>
      </c>
      <c r="AG4" s="96" t="e">
        <f t="shared" si="8"/>
        <v>#REF!</v>
      </c>
      <c r="AH4" s="97">
        <v>4</v>
      </c>
      <c r="AI4" s="60"/>
      <c r="AO4" s="6"/>
      <c r="AP4" s="6"/>
      <c r="AQ4" s="6"/>
      <c r="AR4" s="6"/>
      <c r="AW4" s="6"/>
      <c r="AX4" s="6"/>
    </row>
    <row r="5" spans="1:50" ht="27.95" customHeight="1" x14ac:dyDescent="0.2">
      <c r="A5" s="86">
        <f>'R6（プログラム用・名前のみ）'!A5</f>
        <v>3</v>
      </c>
      <c r="B5" s="186" t="str">
        <f>'R6（プログラム用・名前のみ）'!C5</f>
        <v>スーパースワローズ</v>
      </c>
      <c r="C5" s="88" t="str">
        <f>'R6（プログラム用・名前のみ）'!F5</f>
        <v>西村　　依央</v>
      </c>
      <c r="D5" s="89">
        <v>0</v>
      </c>
      <c r="E5" s="90"/>
      <c r="F5" s="91"/>
      <c r="G5" s="92">
        <f t="shared" ref="G5" si="10">TIME(D5,E5,F5)</f>
        <v>0</v>
      </c>
      <c r="H5" s="88" t="str">
        <f>'R6（プログラム用・名前のみ）'!G5</f>
        <v>佐藤　　陽飛</v>
      </c>
      <c r="I5" s="89"/>
      <c r="J5" s="90"/>
      <c r="K5" s="93"/>
      <c r="L5" s="94">
        <f t="shared" ref="L5" si="11">TIME(I5,J5,K5)</f>
        <v>0</v>
      </c>
      <c r="M5" s="95">
        <f t="shared" ref="M5" si="12">L5-G5</f>
        <v>0</v>
      </c>
      <c r="N5" s="88" t="str">
        <f>'R6（プログラム用・名前のみ）'!H5</f>
        <v>鈴木　　広輝</v>
      </c>
      <c r="O5" s="89"/>
      <c r="P5" s="90"/>
      <c r="Q5" s="93"/>
      <c r="R5" s="94">
        <f t="shared" ref="R5" si="13">TIME(O5,P5,Q5)</f>
        <v>0</v>
      </c>
      <c r="S5" s="95">
        <f t="shared" ref="S5" si="14">R5-L5</f>
        <v>0</v>
      </c>
      <c r="T5" s="88" t="str">
        <f>'R6（プログラム用・名前のみ）'!I5</f>
        <v>佐藤　　天飛</v>
      </c>
      <c r="U5" s="89"/>
      <c r="V5" s="90"/>
      <c r="W5" s="93"/>
      <c r="X5" s="94">
        <f t="shared" ref="X5" si="15">TIME(U5,V5,W5)</f>
        <v>0</v>
      </c>
      <c r="Y5" s="95">
        <f t="shared" ref="Y5" si="16">X5-R5</f>
        <v>0</v>
      </c>
      <c r="Z5" s="88" t="str">
        <f>'R6（プログラム用・名前のみ）'!J5</f>
        <v>西村　　敦希</v>
      </c>
      <c r="AA5" s="89"/>
      <c r="AB5" s="90"/>
      <c r="AC5" s="93"/>
      <c r="AD5" s="94">
        <f t="shared" ref="AD5" si="17">TIME(AA5,AB5,AC5)</f>
        <v>0</v>
      </c>
      <c r="AE5" s="95">
        <f t="shared" ref="AE5" si="18">AD5-X5</f>
        <v>0</v>
      </c>
      <c r="AF5" s="89" t="e">
        <f>TIME(#REF!,#REF!,#REF!)</f>
        <v>#REF!</v>
      </c>
      <c r="AG5" s="96" t="e">
        <f t="shared" ref="AG5" si="19">AF5</f>
        <v>#REF!</v>
      </c>
      <c r="AH5" s="97"/>
      <c r="AI5" s="60"/>
      <c r="AO5" s="6"/>
      <c r="AP5" s="6"/>
      <c r="AQ5" s="6"/>
      <c r="AR5" s="6"/>
      <c r="AW5" s="6"/>
      <c r="AX5" s="6"/>
    </row>
    <row r="6" spans="1:50" ht="27.95" customHeight="1" x14ac:dyDescent="0.2">
      <c r="A6" s="86">
        <f>'R6（プログラム用・名前のみ）'!A6</f>
        <v>4</v>
      </c>
      <c r="B6" s="186" t="str">
        <f>'R6（プログラム用・名前のみ）'!C6</f>
        <v>恵み野ミニバス（男子）</v>
      </c>
      <c r="C6" s="88" t="str">
        <f>'R6（プログラム用・名前のみ）'!F6</f>
        <v>木村　　俊介</v>
      </c>
      <c r="D6" s="89">
        <v>0</v>
      </c>
      <c r="E6" s="90">
        <v>7</v>
      </c>
      <c r="F6" s="91">
        <v>47</v>
      </c>
      <c r="G6" s="92">
        <f t="shared" si="0"/>
        <v>5.4050925925925924E-3</v>
      </c>
      <c r="H6" s="88" t="str">
        <f>'R6（プログラム用・名前のみ）'!G6</f>
        <v>佐藤　　清翔</v>
      </c>
      <c r="I6" s="89"/>
      <c r="J6" s="90">
        <v>15</v>
      </c>
      <c r="K6" s="93">
        <v>48</v>
      </c>
      <c r="L6" s="94">
        <f t="shared" si="9"/>
        <v>1.0972222222222222E-2</v>
      </c>
      <c r="M6" s="95">
        <f>L6-G6</f>
        <v>5.5671296296296293E-3</v>
      </c>
      <c r="N6" s="88" t="str">
        <f>'R6（プログラム用・名前のみ）'!H6</f>
        <v>関谷　　稀瀬</v>
      </c>
      <c r="O6" s="89"/>
      <c r="P6" s="90">
        <v>23</v>
      </c>
      <c r="Q6" s="93">
        <v>17</v>
      </c>
      <c r="R6" s="94">
        <f t="shared" si="2"/>
        <v>1.6168981481481482E-2</v>
      </c>
      <c r="S6" s="95">
        <f t="shared" si="3"/>
        <v>5.1967592592592603E-3</v>
      </c>
      <c r="T6" s="88" t="str">
        <f>'R6（プログラム用・名前のみ）'!I6</f>
        <v>佐藤　　陽琉</v>
      </c>
      <c r="U6" s="89"/>
      <c r="V6" s="90">
        <v>31</v>
      </c>
      <c r="W6" s="93">
        <v>43</v>
      </c>
      <c r="X6" s="94">
        <f t="shared" si="4"/>
        <v>2.2025462962962962E-2</v>
      </c>
      <c r="Y6" s="95">
        <f t="shared" si="5"/>
        <v>5.8564814814814799E-3</v>
      </c>
      <c r="Z6" s="88" t="str">
        <f>'R6（プログラム用・名前のみ）'!J6</f>
        <v>杉本　　青空</v>
      </c>
      <c r="AA6" s="89"/>
      <c r="AB6" s="90">
        <v>38</v>
      </c>
      <c r="AC6" s="93">
        <v>50</v>
      </c>
      <c r="AD6" s="94">
        <f t="shared" si="6"/>
        <v>2.6967592592592592E-2</v>
      </c>
      <c r="AE6" s="95">
        <f t="shared" si="7"/>
        <v>4.9421296296296297E-3</v>
      </c>
      <c r="AF6" s="89" t="e">
        <f>TIME(#REF!,#REF!,#REF!)</f>
        <v>#REF!</v>
      </c>
      <c r="AG6" s="96" t="e">
        <f t="shared" si="8"/>
        <v>#REF!</v>
      </c>
      <c r="AH6" s="97">
        <v>2</v>
      </c>
      <c r="AI6" s="60"/>
    </row>
    <row r="7" spans="1:50" ht="27.95" customHeight="1" x14ac:dyDescent="0.2">
      <c r="A7" s="204">
        <f>'R6（プログラム用・名前のみ）'!A7</f>
        <v>5</v>
      </c>
      <c r="B7" s="202" t="str">
        <f>'R6（プログラム用・名前のみ）'!C7</f>
        <v>恵庭若草タイガース</v>
      </c>
      <c r="C7" s="100" t="str">
        <f>'R6（プログラム用・名前のみ）'!F7</f>
        <v>松尾凛之介</v>
      </c>
      <c r="D7" s="101">
        <v>0</v>
      </c>
      <c r="E7" s="102">
        <v>7</v>
      </c>
      <c r="F7" s="103">
        <v>59</v>
      </c>
      <c r="G7" s="104">
        <f t="shared" si="0"/>
        <v>5.5439814814814813E-3</v>
      </c>
      <c r="H7" s="100" t="str">
        <f>'R6（プログラム用・名前のみ）'!G7</f>
        <v>松岡　　雄弥</v>
      </c>
      <c r="I7" s="101"/>
      <c r="J7" s="102">
        <v>15</v>
      </c>
      <c r="K7" s="105">
        <v>30</v>
      </c>
      <c r="L7" s="106">
        <f t="shared" si="9"/>
        <v>1.0763888888888889E-2</v>
      </c>
      <c r="M7" s="107">
        <f t="shared" si="1"/>
        <v>5.2199074074074075E-3</v>
      </c>
      <c r="N7" s="100" t="str">
        <f>'R6（プログラム用・名前のみ）'!H7</f>
        <v>山内　　　　駿</v>
      </c>
      <c r="O7" s="101"/>
      <c r="P7" s="102">
        <v>23</v>
      </c>
      <c r="Q7" s="105">
        <v>37</v>
      </c>
      <c r="R7" s="106">
        <f t="shared" si="2"/>
        <v>1.6400462962962964E-2</v>
      </c>
      <c r="S7" s="107">
        <f t="shared" si="3"/>
        <v>5.6365740740740751E-3</v>
      </c>
      <c r="T7" s="100" t="str">
        <f>'R6（プログラム用・名前のみ）'!I7</f>
        <v>勝又煌乃介</v>
      </c>
      <c r="U7" s="101"/>
      <c r="V7" s="102">
        <v>31</v>
      </c>
      <c r="W7" s="105">
        <v>31</v>
      </c>
      <c r="X7" s="106">
        <f t="shared" si="4"/>
        <v>2.1886574074074076E-2</v>
      </c>
      <c r="Y7" s="107">
        <f t="shared" si="5"/>
        <v>5.4861111111111117E-3</v>
      </c>
      <c r="Z7" s="100" t="str">
        <f>'R6（プログラム用・名前のみ）'!J7</f>
        <v>関谷　　一輝</v>
      </c>
      <c r="AA7" s="101"/>
      <c r="AB7" s="102">
        <v>38</v>
      </c>
      <c r="AC7" s="105">
        <v>31</v>
      </c>
      <c r="AD7" s="106">
        <f t="shared" si="6"/>
        <v>2.6747685185185187E-2</v>
      </c>
      <c r="AE7" s="107">
        <f t="shared" si="7"/>
        <v>4.8611111111111112E-3</v>
      </c>
      <c r="AF7" s="101" t="e">
        <f>TIME(#REF!,#REF!,#REF!)</f>
        <v>#REF!</v>
      </c>
      <c r="AG7" s="108" t="e">
        <f t="shared" si="8"/>
        <v>#REF!</v>
      </c>
      <c r="AH7" s="203">
        <v>1</v>
      </c>
      <c r="AI7" s="60"/>
    </row>
    <row r="8" spans="1:50" ht="27.95" customHeight="1" x14ac:dyDescent="0.2">
      <c r="C8" s="1"/>
      <c r="F8" s="27"/>
      <c r="G8" s="28"/>
      <c r="H8" s="1"/>
      <c r="K8" s="27"/>
      <c r="M8" s="28"/>
      <c r="N8" s="1"/>
      <c r="Q8" s="27"/>
      <c r="S8" s="28"/>
      <c r="T8" s="1"/>
      <c r="W8" s="27"/>
      <c r="Y8" s="28"/>
      <c r="Z8" s="1"/>
      <c r="AC8" s="27"/>
      <c r="AE8" s="28"/>
      <c r="AG8" s="28"/>
    </row>
    <row r="9" spans="1:50" ht="27.95" customHeight="1" x14ac:dyDescent="0.2">
      <c r="A9" s="212" t="str">
        <f>'R6（プログラム用・名前のみ）'!A9</f>
        <v>②小学生の部　少年団女子（紺色）</v>
      </c>
      <c r="B9" s="212"/>
      <c r="C9" s="212"/>
      <c r="D9" s="49"/>
      <c r="E9" s="49"/>
      <c r="F9" s="66"/>
      <c r="G9" s="67"/>
      <c r="H9" s="48"/>
      <c r="I9" s="49"/>
      <c r="J9" s="49"/>
      <c r="K9" s="66"/>
      <c r="L9" s="49"/>
      <c r="M9" s="67"/>
      <c r="N9" s="48"/>
      <c r="O9" s="49"/>
      <c r="P9" s="49"/>
      <c r="Q9" s="66"/>
      <c r="R9" s="49"/>
      <c r="S9" s="67"/>
      <c r="T9" s="48"/>
      <c r="U9" s="49"/>
      <c r="V9" s="49"/>
      <c r="W9" s="66"/>
      <c r="X9" s="49"/>
      <c r="Y9" s="67"/>
      <c r="Z9" s="48"/>
      <c r="AA9" s="49"/>
      <c r="AB9" s="49"/>
      <c r="AC9" s="66"/>
      <c r="AD9" s="49"/>
      <c r="AE9" s="67"/>
      <c r="AF9" s="49"/>
      <c r="AG9" s="67"/>
      <c r="AH9" s="51"/>
    </row>
    <row r="10" spans="1:50" ht="27.95" customHeight="1" x14ac:dyDescent="0.2">
      <c r="A10" s="10" t="str">
        <f>$A$2</f>
        <v>番号</v>
      </c>
      <c r="B10" s="68" t="str">
        <f>$B$2</f>
        <v>チ  ー  ム  名</v>
      </c>
      <c r="C10" s="11" t="str">
        <f>$C$2</f>
        <v xml:space="preserve"> 第 １ 走 者 </v>
      </c>
      <c r="D10" s="53" t="str">
        <f>$D$2</f>
        <v>ｽﾀｰﾄ→①</v>
      </c>
      <c r="E10" s="69"/>
      <c r="F10" s="70"/>
      <c r="G10" s="68" t="s">
        <v>3</v>
      </c>
      <c r="H10" s="11" t="str">
        <f>$H$2</f>
        <v xml:space="preserve"> 第 ２ 走 者 </v>
      </c>
      <c r="I10" s="12" t="str">
        <f>$I$2</f>
        <v>時</v>
      </c>
      <c r="J10" s="13" t="str">
        <f>$J$2</f>
        <v xml:space="preserve"> 分</v>
      </c>
      <c r="K10" s="14" t="str">
        <f>$K$2</f>
        <v xml:space="preserve"> 秒</v>
      </c>
      <c r="L10" s="12" t="str">
        <f>$L$2</f>
        <v xml:space="preserve"> 時刻連番</v>
      </c>
      <c r="M10" s="10" t="str">
        <f>$M$2</f>
        <v xml:space="preserve">  ①→②</v>
      </c>
      <c r="N10" s="11" t="str">
        <f>$N$2</f>
        <v xml:space="preserve"> 第 ３ 走 者 </v>
      </c>
      <c r="O10" s="12" t="str">
        <f>$O$2</f>
        <v>時</v>
      </c>
      <c r="P10" s="13" t="str">
        <f>$P$2</f>
        <v xml:space="preserve"> 分</v>
      </c>
      <c r="Q10" s="14" t="str">
        <f>$Q$2</f>
        <v xml:space="preserve"> 秒</v>
      </c>
      <c r="R10" s="12" t="str">
        <f>$R$2</f>
        <v xml:space="preserve"> 時刻連番</v>
      </c>
      <c r="S10" s="10" t="str">
        <f>$S$2</f>
        <v xml:space="preserve">  ②→③</v>
      </c>
      <c r="T10" s="11" t="str">
        <f>$T$2</f>
        <v xml:space="preserve"> 第 ４ 走 者 </v>
      </c>
      <c r="U10" s="12" t="str">
        <f>$U$2</f>
        <v>時</v>
      </c>
      <c r="V10" s="13" t="str">
        <f>$V$2</f>
        <v xml:space="preserve"> 分</v>
      </c>
      <c r="W10" s="14" t="str">
        <f>$W$2</f>
        <v xml:space="preserve"> 秒 </v>
      </c>
      <c r="X10" s="12" t="str">
        <f>$X$2</f>
        <v xml:space="preserve"> 時刻連番</v>
      </c>
      <c r="Y10" s="10" t="str">
        <f>$Y$2</f>
        <v xml:space="preserve"> ③→④</v>
      </c>
      <c r="Z10" s="57" t="str">
        <f>$Z$2</f>
        <v xml:space="preserve"> 第 ５ 走 者 </v>
      </c>
      <c r="AA10" s="12" t="str">
        <f>$AA$2</f>
        <v>時</v>
      </c>
      <c r="AB10" s="13" t="str">
        <f>$AB$2</f>
        <v xml:space="preserve"> 分</v>
      </c>
      <c r="AC10" s="14" t="str">
        <f>$AC$2</f>
        <v xml:space="preserve"> 秒</v>
      </c>
      <c r="AD10" s="58" t="str">
        <f>$AD$2</f>
        <v>ゴールタイム</v>
      </c>
      <c r="AE10" s="10" t="str">
        <f>$AE$2</f>
        <v xml:space="preserve">  ④→⑤</v>
      </c>
      <c r="AF10" s="12" t="str">
        <f>AF2</f>
        <v xml:space="preserve"> 時刻連番</v>
      </c>
      <c r="AG10" s="12" t="str">
        <f>AG2</f>
        <v>総合タイム</v>
      </c>
      <c r="AH10" s="71" t="str">
        <f>$AH$2</f>
        <v>順位</v>
      </c>
      <c r="AI10" s="60"/>
      <c r="AO10" s="6" t="s">
        <v>19</v>
      </c>
      <c r="AP10" s="6" t="s">
        <v>19</v>
      </c>
      <c r="AQ10" s="6" t="s">
        <v>19</v>
      </c>
      <c r="AR10" s="6" t="s">
        <v>19</v>
      </c>
      <c r="AW10" s="6" t="s">
        <v>19</v>
      </c>
      <c r="AX10" s="6" t="s">
        <v>19</v>
      </c>
    </row>
    <row r="11" spans="1:50" ht="27.95" customHeight="1" x14ac:dyDescent="0.2">
      <c r="A11" s="15">
        <v>11</v>
      </c>
      <c r="B11" s="16" t="str">
        <f>'R6（プログラム用・名前のみ）'!C11</f>
        <v>恵み野ミニバス（女子）</v>
      </c>
      <c r="C11" s="11" t="str">
        <f>'R6（プログラム用・名前のみ）'!F11</f>
        <v>吉尾　　紗雪</v>
      </c>
      <c r="D11" s="177">
        <v>0</v>
      </c>
      <c r="E11" s="54">
        <v>8</v>
      </c>
      <c r="F11" s="178">
        <v>14</v>
      </c>
      <c r="G11" s="179">
        <f>TIME(D11,E11,F11)</f>
        <v>5.7175925925925927E-3</v>
      </c>
      <c r="H11" s="11" t="str">
        <f>'R6（プログラム用・名前のみ）'!G11</f>
        <v>安原　　愛海</v>
      </c>
      <c r="I11" s="177"/>
      <c r="J11" s="54">
        <v>15</v>
      </c>
      <c r="K11" s="180">
        <v>34</v>
      </c>
      <c r="L11" s="181">
        <f t="shared" ref="L11" si="20">TIME(I11,J11,K11)</f>
        <v>1.0810185185185185E-2</v>
      </c>
      <c r="M11" s="182">
        <f>L11-G11</f>
        <v>5.0925925925925921E-3</v>
      </c>
      <c r="N11" s="11" t="str">
        <f>'R6（プログラム用・名前のみ）'!H11</f>
        <v>久野涼衣那</v>
      </c>
      <c r="O11" s="177"/>
      <c r="P11" s="54">
        <v>23</v>
      </c>
      <c r="Q11" s="180">
        <v>21</v>
      </c>
      <c r="R11" s="181">
        <f t="shared" ref="R11" si="21">TIME(O11,P11,Q11)</f>
        <v>1.6215277777777776E-2</v>
      </c>
      <c r="S11" s="182">
        <f>R11-L11</f>
        <v>5.4050925925925915E-3</v>
      </c>
      <c r="T11" s="11" t="str">
        <f>'R6（プログラム用・名前のみ）'!I11</f>
        <v>小日向叶愛</v>
      </c>
      <c r="U11" s="177"/>
      <c r="V11" s="54">
        <v>31</v>
      </c>
      <c r="W11" s="180">
        <v>38</v>
      </c>
      <c r="X11" s="181">
        <f>TIME(U11,V11,W11)</f>
        <v>2.1967592592592594E-2</v>
      </c>
      <c r="Y11" s="182">
        <f>X11-R11</f>
        <v>5.7523148148148177E-3</v>
      </c>
      <c r="Z11" s="11" t="str">
        <f>'R6（プログラム用・名前のみ）'!J11</f>
        <v>廣瀬　　妃那</v>
      </c>
      <c r="AA11" s="177"/>
      <c r="AB11" s="54">
        <v>40</v>
      </c>
      <c r="AC11" s="180">
        <v>59</v>
      </c>
      <c r="AD11" s="181">
        <f>TIME(AA11,AB11,AC11)</f>
        <v>2.8460648148148148E-2</v>
      </c>
      <c r="AE11" s="182">
        <f>AD11-X11</f>
        <v>6.493055555555554E-3</v>
      </c>
      <c r="AF11" s="177" t="e">
        <f>TIME(#REF!,#REF!,#REF!)</f>
        <v>#REF!</v>
      </c>
      <c r="AG11" s="183" t="e">
        <f>AF11</f>
        <v>#REF!</v>
      </c>
      <c r="AH11" s="184">
        <v>1</v>
      </c>
      <c r="AI11" s="60"/>
    </row>
    <row r="12" spans="1:50" ht="27.95" customHeight="1" x14ac:dyDescent="0.2">
      <c r="C12" s="1"/>
      <c r="F12" s="27"/>
      <c r="G12" s="28"/>
      <c r="H12" s="1"/>
      <c r="K12" s="27"/>
      <c r="M12" s="28"/>
      <c r="N12" s="1"/>
      <c r="Q12" s="27"/>
      <c r="S12" s="28"/>
      <c r="T12" s="1"/>
      <c r="W12" s="27"/>
      <c r="Y12" s="28"/>
      <c r="Z12" s="1"/>
      <c r="AC12" s="27"/>
      <c r="AE12" s="28"/>
      <c r="AG12" s="28"/>
    </row>
    <row r="13" spans="1:50" ht="27.95" customHeight="1" x14ac:dyDescent="0.2">
      <c r="A13" s="212" t="str">
        <f>'R6（プログラム用・名前のみ）'!A13</f>
        <v>③一般の部男子（緑色）</v>
      </c>
      <c r="B13" s="212"/>
      <c r="C13" s="212"/>
      <c r="D13" s="49"/>
      <c r="E13" s="49"/>
      <c r="F13" s="66"/>
      <c r="G13" s="67"/>
      <c r="H13" s="48"/>
      <c r="I13" s="49"/>
      <c r="J13" s="49"/>
      <c r="K13" s="66"/>
      <c r="L13" s="49"/>
      <c r="M13" s="67"/>
      <c r="N13" s="48"/>
      <c r="O13" s="49"/>
      <c r="P13" s="49"/>
      <c r="Q13" s="66"/>
      <c r="R13" s="49"/>
      <c r="S13" s="67"/>
      <c r="T13" s="48"/>
      <c r="U13" s="49"/>
      <c r="V13" s="49"/>
      <c r="W13" s="66"/>
      <c r="X13" s="49"/>
      <c r="Y13" s="67"/>
      <c r="Z13" s="48"/>
      <c r="AA13" s="49"/>
      <c r="AB13" s="49"/>
      <c r="AC13" s="66"/>
      <c r="AD13" s="49"/>
      <c r="AE13" s="67"/>
      <c r="AF13" s="49"/>
      <c r="AG13" s="67"/>
      <c r="AH13" s="51"/>
    </row>
    <row r="14" spans="1:50" ht="27" customHeight="1" x14ac:dyDescent="0.2">
      <c r="A14" s="10" t="str">
        <f>$A$2</f>
        <v>番号</v>
      </c>
      <c r="B14" s="68" t="str">
        <f>$B$2</f>
        <v>チ  ー  ム  名</v>
      </c>
      <c r="C14" s="11" t="str">
        <f>$C$2</f>
        <v xml:space="preserve"> 第 １ 走 者 </v>
      </c>
      <c r="D14" s="53" t="str">
        <f>$D$2</f>
        <v>ｽﾀｰﾄ→①</v>
      </c>
      <c r="E14" s="69"/>
      <c r="F14" s="70"/>
      <c r="G14" s="68" t="s">
        <v>3</v>
      </c>
      <c r="H14" s="11" t="str">
        <f>$H$2</f>
        <v xml:space="preserve"> 第 ２ 走 者 </v>
      </c>
      <c r="I14" s="12" t="str">
        <f>$I$2</f>
        <v>時</v>
      </c>
      <c r="J14" s="13" t="str">
        <f>$J$2</f>
        <v xml:space="preserve"> 分</v>
      </c>
      <c r="K14" s="14" t="str">
        <f>$K$2</f>
        <v xml:space="preserve"> 秒</v>
      </c>
      <c r="L14" s="12" t="str">
        <f>$L$2</f>
        <v xml:space="preserve"> 時刻連番</v>
      </c>
      <c r="M14" s="10" t="str">
        <f>$M$2</f>
        <v xml:space="preserve">  ①→②</v>
      </c>
      <c r="N14" s="11" t="str">
        <f>$N$2</f>
        <v xml:space="preserve"> 第 ３ 走 者 </v>
      </c>
      <c r="O14" s="12" t="str">
        <f>$O$2</f>
        <v>時</v>
      </c>
      <c r="P14" s="13" t="str">
        <f>$P$2</f>
        <v xml:space="preserve"> 分</v>
      </c>
      <c r="Q14" s="14" t="str">
        <f>$Q$2</f>
        <v xml:space="preserve"> 秒</v>
      </c>
      <c r="R14" s="12" t="str">
        <f>$R$2</f>
        <v xml:space="preserve"> 時刻連番</v>
      </c>
      <c r="S14" s="10" t="str">
        <f>$S$2</f>
        <v xml:space="preserve">  ②→③</v>
      </c>
      <c r="T14" s="11" t="str">
        <f>$T$2</f>
        <v xml:space="preserve"> 第 ４ 走 者 </v>
      </c>
      <c r="U14" s="12" t="str">
        <f>$U$2</f>
        <v>時</v>
      </c>
      <c r="V14" s="13" t="str">
        <f>$V$2</f>
        <v xml:space="preserve"> 分</v>
      </c>
      <c r="W14" s="14" t="str">
        <f>$W$2</f>
        <v xml:space="preserve"> 秒 </v>
      </c>
      <c r="X14" s="12" t="str">
        <f>$X$2</f>
        <v xml:space="preserve"> 時刻連番</v>
      </c>
      <c r="Y14" s="10" t="str">
        <f>$Y$2</f>
        <v xml:space="preserve"> ③→④</v>
      </c>
      <c r="Z14" s="57" t="str">
        <f>$Z$2</f>
        <v xml:space="preserve"> 第 ５ 走 者 </v>
      </c>
      <c r="AA14" s="12" t="str">
        <f>$AA$2</f>
        <v>時</v>
      </c>
      <c r="AB14" s="13" t="str">
        <f>$AB$2</f>
        <v xml:space="preserve"> 分</v>
      </c>
      <c r="AC14" s="14" t="str">
        <f>$AC$2</f>
        <v xml:space="preserve"> 秒</v>
      </c>
      <c r="AD14" s="58" t="str">
        <f>$AD$2</f>
        <v>ゴールタイム</v>
      </c>
      <c r="AE14" s="10" t="str">
        <f>$AE$2</f>
        <v xml:space="preserve">  ④→⑤</v>
      </c>
      <c r="AF14" s="12" t="e">
        <f>#REF!</f>
        <v>#REF!</v>
      </c>
      <c r="AG14" s="12" t="e">
        <f>#REF!</f>
        <v>#REF!</v>
      </c>
      <c r="AH14" s="71" t="str">
        <f>$AH$2</f>
        <v>順位</v>
      </c>
      <c r="AI14" s="60"/>
      <c r="AO14" s="6" t="s">
        <v>19</v>
      </c>
      <c r="AP14" s="6" t="s">
        <v>19</v>
      </c>
      <c r="AQ14" s="6" t="s">
        <v>19</v>
      </c>
      <c r="AR14" s="6" t="s">
        <v>19</v>
      </c>
      <c r="AW14" s="6" t="s">
        <v>19</v>
      </c>
      <c r="AX14" s="6" t="s">
        <v>19</v>
      </c>
    </row>
    <row r="15" spans="1:50" ht="27.95" customHeight="1" x14ac:dyDescent="0.2">
      <c r="A15" s="75">
        <v>21</v>
      </c>
      <c r="B15" s="76" t="str">
        <f>'R6（プログラム用・名前のみ）'!C15</f>
        <v>ライオンランナー</v>
      </c>
      <c r="C15" s="77" t="str">
        <f>'R6（プログラム用・名前のみ）'!F15</f>
        <v>豊　　　　耕也</v>
      </c>
      <c r="D15" s="60"/>
      <c r="E15" s="78">
        <v>10</v>
      </c>
      <c r="F15" s="79">
        <v>24</v>
      </c>
      <c r="G15" s="80">
        <f>TIME(D15,E15,F15)</f>
        <v>7.2222222222222219E-3</v>
      </c>
      <c r="H15" s="77" t="str">
        <f>'R6（プログラム用・名前のみ）'!G15</f>
        <v>熊原　　大地</v>
      </c>
      <c r="I15" s="60"/>
      <c r="J15" s="78">
        <v>21</v>
      </c>
      <c r="K15" s="81">
        <v>43</v>
      </c>
      <c r="L15" s="82">
        <f t="shared" ref="L15:L19" si="22">TIME(I15,J15,K15)</f>
        <v>1.5081018518518518E-2</v>
      </c>
      <c r="M15" s="83">
        <f>L15-G15</f>
        <v>7.858796296296296E-3</v>
      </c>
      <c r="N15" s="77" t="str">
        <f>'R6（プログラム用・名前のみ）'!H15</f>
        <v>天谷　　昂平</v>
      </c>
      <c r="O15" s="60"/>
      <c r="P15" s="78">
        <v>32</v>
      </c>
      <c r="Q15" s="81">
        <v>53</v>
      </c>
      <c r="R15" s="82">
        <f t="shared" ref="R15:R19" si="23">TIME(O15,P15,Q15)</f>
        <v>2.2835648148148147E-2</v>
      </c>
      <c r="S15" s="83">
        <f>R15-L15</f>
        <v>7.7546296296296287E-3</v>
      </c>
      <c r="T15" s="77" t="str">
        <f>'R6（プログラム用・名前のみ）'!I15</f>
        <v>林　　　　研太</v>
      </c>
      <c r="U15" s="60"/>
      <c r="V15" s="78">
        <v>43</v>
      </c>
      <c r="W15" s="81">
        <v>54</v>
      </c>
      <c r="X15" s="82">
        <f>TIME(U15,V15,W15)</f>
        <v>3.048611111111111E-2</v>
      </c>
      <c r="Y15" s="83">
        <f>X15-R15</f>
        <v>7.6504629629629631E-3</v>
      </c>
      <c r="Z15" s="77" t="str">
        <f>'R6（プログラム用・名前のみ）'!J15</f>
        <v>城　　　　雅之</v>
      </c>
      <c r="AA15" s="60"/>
      <c r="AB15" s="78">
        <v>54</v>
      </c>
      <c r="AC15" s="81">
        <v>55</v>
      </c>
      <c r="AD15" s="82">
        <f>TIME(AA15,AB15,AC15)</f>
        <v>3.8136574074074073E-2</v>
      </c>
      <c r="AE15" s="83">
        <f>AD15-X15</f>
        <v>7.6504629629629631E-3</v>
      </c>
      <c r="AF15" s="60" t="e">
        <f>TIME(#REF!,#REF!,#REF!)</f>
        <v>#REF!</v>
      </c>
      <c r="AG15" s="84" t="e">
        <f>AF15</f>
        <v>#REF!</v>
      </c>
      <c r="AH15" s="85">
        <v>1</v>
      </c>
      <c r="AI15" s="60"/>
    </row>
    <row r="16" spans="1:50" ht="27.95" customHeight="1" x14ac:dyDescent="0.2">
      <c r="A16" s="86">
        <v>22</v>
      </c>
      <c r="B16" s="87" t="str">
        <f>'R6（プログラム用・名前のみ）'!C16</f>
        <v>空自千歳剛クラブ</v>
      </c>
      <c r="C16" s="88" t="str">
        <f>'R6（プログラム用・名前のみ）'!F16</f>
        <v>関東　　　　卓</v>
      </c>
      <c r="D16" s="89"/>
      <c r="E16" s="90">
        <v>12</v>
      </c>
      <c r="F16" s="91">
        <v>0</v>
      </c>
      <c r="G16" s="92">
        <f>TIME(D16,E16,F16)</f>
        <v>8.3333333333333332E-3</v>
      </c>
      <c r="H16" s="88" t="str">
        <f>'R6（プログラム用・名前のみ）'!G16</f>
        <v>八島　　一司</v>
      </c>
      <c r="I16" s="89"/>
      <c r="J16" s="90">
        <v>25</v>
      </c>
      <c r="K16" s="93">
        <v>13</v>
      </c>
      <c r="L16" s="94">
        <f t="shared" si="22"/>
        <v>1.7511574074074075E-2</v>
      </c>
      <c r="M16" s="95">
        <f>L16-G16</f>
        <v>9.178240740740742E-3</v>
      </c>
      <c r="N16" s="88" t="str">
        <f>'R6（プログラム用・名前のみ）'!H16</f>
        <v>高橋　　直也</v>
      </c>
      <c r="O16" s="89"/>
      <c r="P16" s="90">
        <v>37</v>
      </c>
      <c r="Q16" s="93">
        <v>31</v>
      </c>
      <c r="R16" s="94">
        <f t="shared" si="23"/>
        <v>2.6053240740740741E-2</v>
      </c>
      <c r="S16" s="95">
        <f>R16-L16</f>
        <v>8.5416666666666662E-3</v>
      </c>
      <c r="T16" s="88" t="str">
        <f>'R6（プログラム用・名前のみ）'!I16</f>
        <v>和田　　　　裕</v>
      </c>
      <c r="U16" s="89"/>
      <c r="V16" s="90">
        <v>50</v>
      </c>
      <c r="W16" s="93">
        <v>31</v>
      </c>
      <c r="X16" s="94">
        <f>TIME(U16,V16,W16)</f>
        <v>3.5081018518518518E-2</v>
      </c>
      <c r="Y16" s="95">
        <f>X16-R16</f>
        <v>9.0277777777777769E-3</v>
      </c>
      <c r="Z16" s="208" t="str">
        <f>'R6（プログラム用・名前のみ）'!J16</f>
        <v>川野　　　亮</v>
      </c>
      <c r="AA16" s="89">
        <v>1</v>
      </c>
      <c r="AB16" s="90">
        <v>4</v>
      </c>
      <c r="AC16" s="93">
        <v>23</v>
      </c>
      <c r="AD16" s="94">
        <f>TIME(AA16,AB16,AC16)</f>
        <v>4.4710648148148145E-2</v>
      </c>
      <c r="AE16" s="95">
        <f>AD16-X16</f>
        <v>9.6296296296296269E-3</v>
      </c>
      <c r="AF16" s="89" t="e">
        <f>TIME(#REF!,#REF!,#REF!)</f>
        <v>#REF!</v>
      </c>
      <c r="AG16" s="96" t="e">
        <f>AF16</f>
        <v>#REF!</v>
      </c>
      <c r="AH16" s="97">
        <v>10</v>
      </c>
      <c r="AI16" s="60"/>
    </row>
    <row r="17" spans="1:35" ht="27.95" customHeight="1" x14ac:dyDescent="0.2">
      <c r="A17" s="86">
        <v>23</v>
      </c>
      <c r="B17" s="87" t="str">
        <f>'R6（プログラム用・名前のみ）'!C17</f>
        <v>えにわターボ(竹中)</v>
      </c>
      <c r="C17" s="88" t="str">
        <f>'R6（プログラム用・名前のみ）'!F17</f>
        <v>中原　　大介</v>
      </c>
      <c r="D17" s="89"/>
      <c r="E17" s="90">
        <v>11</v>
      </c>
      <c r="F17" s="91">
        <v>42</v>
      </c>
      <c r="G17" s="92">
        <f>TIME(D17,E17,F17)</f>
        <v>8.1250000000000003E-3</v>
      </c>
      <c r="H17" s="88" t="str">
        <f>'R6（プログラム用・名前のみ）'!G17</f>
        <v>土屋加寿明</v>
      </c>
      <c r="I17" s="89"/>
      <c r="J17" s="90">
        <v>22</v>
      </c>
      <c r="K17" s="93">
        <v>20</v>
      </c>
      <c r="L17" s="94">
        <f t="shared" si="22"/>
        <v>1.5509259259259259E-2</v>
      </c>
      <c r="M17" s="95">
        <f>L17-G17</f>
        <v>7.3842592592592588E-3</v>
      </c>
      <c r="N17" s="88" t="str">
        <f>'R6（プログラム用・名前のみ）'!H17</f>
        <v>山下　　　　斉</v>
      </c>
      <c r="O17" s="89"/>
      <c r="P17" s="90">
        <v>32</v>
      </c>
      <c r="Q17" s="93">
        <v>38</v>
      </c>
      <c r="R17" s="94">
        <f t="shared" si="23"/>
        <v>2.2662037037037036E-2</v>
      </c>
      <c r="S17" s="95">
        <f>R17-L17</f>
        <v>7.152777777777777E-3</v>
      </c>
      <c r="T17" s="88" t="str">
        <f>'R6（プログラム用・名前のみ）'!I17</f>
        <v>髙橋　　隆杜</v>
      </c>
      <c r="U17" s="89"/>
      <c r="V17" s="90">
        <v>43</v>
      </c>
      <c r="W17" s="93">
        <v>50</v>
      </c>
      <c r="X17" s="94">
        <f>TIME(U17,V17,W17)</f>
        <v>3.0439814814814815E-2</v>
      </c>
      <c r="Y17" s="95">
        <f>X17-R17</f>
        <v>7.7777777777777793E-3</v>
      </c>
      <c r="Z17" s="88" t="str">
        <f>'R6（プログラム用・名前のみ）'!J17</f>
        <v>阿知良藤馬</v>
      </c>
      <c r="AA17" s="89"/>
      <c r="AB17" s="90">
        <v>55</v>
      </c>
      <c r="AC17" s="93">
        <v>40</v>
      </c>
      <c r="AD17" s="94">
        <f>TIME(AA17,AB17,AC17)</f>
        <v>3.8657407407407404E-2</v>
      </c>
      <c r="AE17" s="95">
        <f>AD17-X17</f>
        <v>8.2175925925925888E-3</v>
      </c>
      <c r="AF17" s="89" t="e">
        <f>TIME(#REF!,#REF!,#REF!)</f>
        <v>#REF!</v>
      </c>
      <c r="AG17" s="96" t="e">
        <f>AF17</f>
        <v>#REF!</v>
      </c>
      <c r="AH17" s="97">
        <v>2</v>
      </c>
      <c r="AI17" s="60"/>
    </row>
    <row r="18" spans="1:35" ht="27.95" customHeight="1" x14ac:dyDescent="0.2">
      <c r="A18" s="86">
        <v>24</v>
      </c>
      <c r="B18" s="87" t="str">
        <f>'R6（プログラム用・名前のみ）'!C18</f>
        <v>鉄牛子</v>
      </c>
      <c r="C18" s="88" t="str">
        <f>'R6（プログラム用・名前のみ）'!F18</f>
        <v>赤塚　　康平</v>
      </c>
      <c r="D18" s="89"/>
      <c r="E18" s="90">
        <v>13</v>
      </c>
      <c r="F18" s="91">
        <v>15</v>
      </c>
      <c r="G18" s="92">
        <f>TIME(D18,E18,F18)</f>
        <v>9.2013888888888892E-3</v>
      </c>
      <c r="H18" s="88" t="str">
        <f>'R6（プログラム用・名前のみ）'!G18</f>
        <v>楠　　　　　　舜</v>
      </c>
      <c r="I18" s="89"/>
      <c r="J18" s="90">
        <v>26</v>
      </c>
      <c r="K18" s="93">
        <v>3</v>
      </c>
      <c r="L18" s="94">
        <f t="shared" si="22"/>
        <v>1.8090277777777778E-2</v>
      </c>
      <c r="M18" s="95">
        <f>L18-G18</f>
        <v>8.8888888888888889E-3</v>
      </c>
      <c r="N18" s="88" t="str">
        <f>'R6（プログラム用・名前のみ）'!H18</f>
        <v>田中　　雄貴</v>
      </c>
      <c r="O18" s="89"/>
      <c r="P18" s="90">
        <v>38</v>
      </c>
      <c r="Q18" s="93">
        <v>12</v>
      </c>
      <c r="R18" s="94">
        <f t="shared" si="23"/>
        <v>2.6527777777777779E-2</v>
      </c>
      <c r="S18" s="95">
        <f>R18-L18</f>
        <v>8.4375000000000006E-3</v>
      </c>
      <c r="T18" s="88" t="str">
        <f>'R6（プログラム用・名前のみ）'!I18</f>
        <v>坂井　　勇太</v>
      </c>
      <c r="U18" s="89"/>
      <c r="V18" s="90">
        <v>49</v>
      </c>
      <c r="W18" s="93">
        <v>36</v>
      </c>
      <c r="X18" s="94">
        <f>TIME(U18,V18,W18)</f>
        <v>3.4444444444444444E-2</v>
      </c>
      <c r="Y18" s="95">
        <f>X18-R18</f>
        <v>7.9166666666666656E-3</v>
      </c>
      <c r="Z18" s="88" t="str">
        <f>'R6（プログラム用・名前のみ）'!J18</f>
        <v>工藤　　拓磨</v>
      </c>
      <c r="AA18" s="89">
        <v>1</v>
      </c>
      <c r="AB18" s="90">
        <v>1</v>
      </c>
      <c r="AC18" s="93">
        <v>14</v>
      </c>
      <c r="AD18" s="94">
        <f>TIME(AA18,AB18,AC18)</f>
        <v>4.252314814814815E-2</v>
      </c>
      <c r="AE18" s="95">
        <f>AD18-X18</f>
        <v>8.078703703703706E-3</v>
      </c>
      <c r="AF18" s="89" t="e">
        <f>TIME(#REF!,#REF!,#REF!)</f>
        <v>#REF!</v>
      </c>
      <c r="AG18" s="96" t="e">
        <f>AF18</f>
        <v>#REF!</v>
      </c>
      <c r="AH18" s="97">
        <v>6</v>
      </c>
      <c r="AI18" s="60"/>
    </row>
    <row r="19" spans="1:35" ht="27.95" customHeight="1" x14ac:dyDescent="0.2">
      <c r="A19" s="86">
        <v>25</v>
      </c>
      <c r="B19" s="87" t="str">
        <f>'R6（プログラム用・名前のみ）'!C19</f>
        <v>鉄牛太郎</v>
      </c>
      <c r="C19" s="88" t="str">
        <f>'R6（プログラム用・名前のみ）'!F19</f>
        <v>本間　　秀良</v>
      </c>
      <c r="D19" s="89"/>
      <c r="E19" s="90">
        <v>11</v>
      </c>
      <c r="F19" s="91">
        <v>44</v>
      </c>
      <c r="G19" s="92">
        <f>TIME(D19,E19,F19)</f>
        <v>8.1481481481481474E-3</v>
      </c>
      <c r="H19" s="88" t="str">
        <f>'R6（プログラム用・名前のみ）'!G19</f>
        <v>山中　　裕也</v>
      </c>
      <c r="I19" s="89"/>
      <c r="J19" s="90">
        <v>22</v>
      </c>
      <c r="K19" s="93">
        <v>59</v>
      </c>
      <c r="L19" s="94">
        <f t="shared" si="22"/>
        <v>1.5960648148148147E-2</v>
      </c>
      <c r="M19" s="95">
        <f>L19-G19</f>
        <v>7.8125E-3</v>
      </c>
      <c r="N19" s="88" t="str">
        <f>'R6（プログラム用・名前のみ）'!H19</f>
        <v>相馬　　恵太</v>
      </c>
      <c r="O19" s="89"/>
      <c r="P19" s="90">
        <v>35</v>
      </c>
      <c r="Q19" s="93">
        <v>26</v>
      </c>
      <c r="R19" s="94">
        <f t="shared" si="23"/>
        <v>2.4606481481481483E-2</v>
      </c>
      <c r="S19" s="95">
        <f>R19-L19</f>
        <v>8.6458333333333352E-3</v>
      </c>
      <c r="T19" s="88" t="str">
        <f>'R6（プログラム用・名前のみ）'!I19</f>
        <v>加藤　　いお</v>
      </c>
      <c r="U19" s="89"/>
      <c r="V19" s="90">
        <v>47</v>
      </c>
      <c r="W19" s="93">
        <v>3</v>
      </c>
      <c r="X19" s="94">
        <f>TIME(U19,V19,W19)</f>
        <v>3.2673611111111112E-2</v>
      </c>
      <c r="Y19" s="95">
        <f>X19-R19</f>
        <v>8.067129629629629E-3</v>
      </c>
      <c r="Z19" s="88" t="str">
        <f>'R6（プログラム用・名前のみ）'!J19</f>
        <v>北山　　　　翔</v>
      </c>
      <c r="AA19" s="89"/>
      <c r="AB19" s="90">
        <v>58</v>
      </c>
      <c r="AC19" s="93">
        <v>52</v>
      </c>
      <c r="AD19" s="94">
        <f>TIME(AA19,AB19,AC19)</f>
        <v>4.0879629629629627E-2</v>
      </c>
      <c r="AE19" s="95">
        <f>AD19-X19</f>
        <v>8.2060185185185153E-3</v>
      </c>
      <c r="AF19" s="89" t="e">
        <f>TIME(#REF!,#REF!,#REF!)</f>
        <v>#REF!</v>
      </c>
      <c r="AG19" s="96" t="e">
        <f>AF19</f>
        <v>#REF!</v>
      </c>
      <c r="AH19" s="97">
        <v>3</v>
      </c>
    </row>
    <row r="20" spans="1:35" ht="27.95" customHeight="1" x14ac:dyDescent="0.2">
      <c r="A20" s="86">
        <v>26</v>
      </c>
      <c r="B20" s="87" t="str">
        <f>'R6（プログラム用・名前のみ）'!C20</f>
        <v>「質より量」</v>
      </c>
      <c r="C20" s="88" t="str">
        <f>'R6（プログラム用・名前のみ）'!F20</f>
        <v>和田　　貴生</v>
      </c>
      <c r="D20" s="89"/>
      <c r="E20" s="90">
        <v>16</v>
      </c>
      <c r="F20" s="91">
        <v>51</v>
      </c>
      <c r="G20" s="92">
        <f t="shared" ref="G20:G33" si="24">TIME(D20,E20,F20)</f>
        <v>1.170138888888889E-2</v>
      </c>
      <c r="H20" s="88" t="str">
        <f>'R6（プログラム用・名前のみ）'!G20</f>
        <v>佐野　　　　壮</v>
      </c>
      <c r="I20" s="89"/>
      <c r="J20" s="90">
        <v>31</v>
      </c>
      <c r="K20" s="93">
        <v>0</v>
      </c>
      <c r="L20" s="94">
        <f t="shared" ref="L20:L33" si="25">TIME(I20,J20,K20)</f>
        <v>2.1527777777777778E-2</v>
      </c>
      <c r="M20" s="95">
        <f t="shared" ref="M20:M33" si="26">L20-G20</f>
        <v>9.826388888888888E-3</v>
      </c>
      <c r="N20" s="88" t="str">
        <f>'R6（プログラム用・名前のみ）'!H20</f>
        <v>中沢　　卓哉</v>
      </c>
      <c r="O20" s="89"/>
      <c r="P20" s="90">
        <v>44</v>
      </c>
      <c r="Q20" s="93">
        <v>36</v>
      </c>
      <c r="R20" s="94">
        <f t="shared" ref="R20:R33" si="27">TIME(O20,P20,Q20)</f>
        <v>3.0972222222222224E-2</v>
      </c>
      <c r="S20" s="95">
        <f t="shared" ref="S20:S33" si="28">R20-L20</f>
        <v>9.4444444444444463E-3</v>
      </c>
      <c r="T20" s="88" t="str">
        <f>'R6（プログラム用・名前のみ）'!I20</f>
        <v>渡部　　　透</v>
      </c>
      <c r="U20" s="89"/>
      <c r="V20" s="90">
        <v>59</v>
      </c>
      <c r="W20" s="93">
        <v>50</v>
      </c>
      <c r="X20" s="94">
        <f t="shared" ref="X20:X33" si="29">TIME(U20,V20,W20)</f>
        <v>4.1550925925925929E-2</v>
      </c>
      <c r="Y20" s="95">
        <f t="shared" ref="Y20:Y33" si="30">X20-R20</f>
        <v>1.0578703703703705E-2</v>
      </c>
      <c r="Z20" s="88" t="str">
        <f>'R6（プログラム用・名前のみ）'!J20</f>
        <v>伊東　　大輔</v>
      </c>
      <c r="AA20" s="89">
        <v>1</v>
      </c>
      <c r="AB20" s="90">
        <v>14</v>
      </c>
      <c r="AC20" s="93">
        <v>34</v>
      </c>
      <c r="AD20" s="94">
        <f t="shared" ref="AD20:AD33" si="31">TIME(AA20,AB20,AC20)</f>
        <v>5.1782407407407409E-2</v>
      </c>
      <c r="AE20" s="95">
        <f t="shared" ref="AE20:AE33" si="32">AD20-X20</f>
        <v>1.023148148148148E-2</v>
      </c>
      <c r="AF20" s="89" t="e">
        <f>TIME(#REF!,#REF!,#REF!)</f>
        <v>#REF!</v>
      </c>
      <c r="AG20" s="96" t="e">
        <f t="shared" ref="AG20:AG33" si="33">AF20</f>
        <v>#REF!</v>
      </c>
      <c r="AH20" s="97">
        <v>16</v>
      </c>
    </row>
    <row r="21" spans="1:35" ht="27.95" customHeight="1" x14ac:dyDescent="0.2">
      <c r="A21" s="86">
        <v>27</v>
      </c>
      <c r="B21" s="87" t="str">
        <f>'R6（プログラム用・名前のみ）'!C21</f>
        <v>ち〜む裏とりす</v>
      </c>
      <c r="C21" s="88" t="str">
        <f>'R6（プログラム用・名前のみ）'!F21</f>
        <v>大川　　　　陸</v>
      </c>
      <c r="D21" s="89"/>
      <c r="E21" s="90">
        <v>11</v>
      </c>
      <c r="F21" s="91">
        <v>58</v>
      </c>
      <c r="G21" s="92">
        <f t="shared" si="24"/>
        <v>8.3101851851851843E-3</v>
      </c>
      <c r="H21" s="88" t="str">
        <f>'R6（プログラム用・名前のみ）'!G21</f>
        <v>戸澤　　崇利</v>
      </c>
      <c r="I21" s="89"/>
      <c r="J21" s="90">
        <v>25</v>
      </c>
      <c r="K21" s="93">
        <v>29</v>
      </c>
      <c r="L21" s="94">
        <f t="shared" si="25"/>
        <v>1.7696759259259259E-2</v>
      </c>
      <c r="M21" s="95">
        <f t="shared" si="26"/>
        <v>9.386574074074075E-3</v>
      </c>
      <c r="N21" s="88" t="str">
        <f>'R6（プログラム用・名前のみ）'!H21</f>
        <v>宮本　　日向</v>
      </c>
      <c r="O21" s="89"/>
      <c r="P21" s="90">
        <v>38</v>
      </c>
      <c r="Q21" s="93">
        <v>30</v>
      </c>
      <c r="R21" s="94">
        <f t="shared" si="27"/>
        <v>2.673611111111111E-2</v>
      </c>
      <c r="S21" s="95">
        <f t="shared" si="28"/>
        <v>9.0393518518518505E-3</v>
      </c>
      <c r="T21" s="88" t="str">
        <f>'R6（プログラム用・名前のみ）'!I21</f>
        <v>坪内　　貴臣</v>
      </c>
      <c r="U21" s="89"/>
      <c r="V21" s="90">
        <v>48</v>
      </c>
      <c r="W21" s="93">
        <v>59</v>
      </c>
      <c r="X21" s="94">
        <f t="shared" si="29"/>
        <v>3.4016203703703701E-2</v>
      </c>
      <c r="Y21" s="95">
        <f t="shared" si="30"/>
        <v>7.2800925925925915E-3</v>
      </c>
      <c r="Z21" s="88" t="str">
        <f>'R6（プログラム用・名前のみ）'!J21</f>
        <v>坂本　　康佳</v>
      </c>
      <c r="AA21" s="89"/>
      <c r="AB21" s="90">
        <v>59</v>
      </c>
      <c r="AC21" s="93">
        <v>38</v>
      </c>
      <c r="AD21" s="94">
        <f t="shared" si="31"/>
        <v>4.1412037037037039E-2</v>
      </c>
      <c r="AE21" s="95">
        <f t="shared" si="32"/>
        <v>7.3958333333333376E-3</v>
      </c>
      <c r="AF21" s="89" t="e">
        <f>TIME(#REF!,#REF!,#REF!)</f>
        <v>#REF!</v>
      </c>
      <c r="AG21" s="96" t="e">
        <f t="shared" si="33"/>
        <v>#REF!</v>
      </c>
      <c r="AH21" s="97">
        <v>4</v>
      </c>
    </row>
    <row r="22" spans="1:35" ht="27.95" customHeight="1" x14ac:dyDescent="0.2">
      <c r="A22" s="86">
        <v>28</v>
      </c>
      <c r="B22" s="87" t="str">
        <f>'R6（プログラム用・名前のみ）'!C22</f>
        <v>士魂走友会</v>
      </c>
      <c r="C22" s="88" t="str">
        <f>'R6（プログラム用・名前のみ）'!F22</f>
        <v>芦澤玲緒奈</v>
      </c>
      <c r="D22" s="89"/>
      <c r="E22" s="90">
        <v>12</v>
      </c>
      <c r="F22" s="91">
        <v>45</v>
      </c>
      <c r="G22" s="92">
        <f t="shared" si="24"/>
        <v>8.8541666666666664E-3</v>
      </c>
      <c r="H22" s="88" t="str">
        <f>'R6（プログラム用・名前のみ）'!G22</f>
        <v>村岡　　敬亮</v>
      </c>
      <c r="I22" s="89"/>
      <c r="J22" s="90">
        <v>24</v>
      </c>
      <c r="K22" s="93">
        <v>57</v>
      </c>
      <c r="L22" s="94">
        <f t="shared" si="25"/>
        <v>1.7326388888888888E-2</v>
      </c>
      <c r="M22" s="95">
        <f t="shared" si="26"/>
        <v>8.4722222222222213E-3</v>
      </c>
      <c r="N22" s="88" t="str">
        <f>'R6（プログラム用・名前のみ）'!H22</f>
        <v>二塚　　　　豪</v>
      </c>
      <c r="O22" s="89"/>
      <c r="P22" s="90">
        <v>38</v>
      </c>
      <c r="Q22" s="93">
        <v>28</v>
      </c>
      <c r="R22" s="94">
        <f t="shared" si="27"/>
        <v>2.6712962962962963E-2</v>
      </c>
      <c r="S22" s="95">
        <f t="shared" si="28"/>
        <v>9.386574074074075E-3</v>
      </c>
      <c r="T22" s="88" t="str">
        <f>'R6（プログラム用・名前のみ）'!I22</f>
        <v>千葉　　隆次</v>
      </c>
      <c r="U22" s="89"/>
      <c r="V22" s="90">
        <v>50</v>
      </c>
      <c r="W22" s="93">
        <v>51</v>
      </c>
      <c r="X22" s="94">
        <f t="shared" si="29"/>
        <v>3.5312499999999997E-2</v>
      </c>
      <c r="Y22" s="95">
        <f t="shared" si="30"/>
        <v>8.599537037037034E-3</v>
      </c>
      <c r="Z22" s="88" t="str">
        <f>'R6（プログラム用・名前のみ）'!J22</f>
        <v>望月　　力太</v>
      </c>
      <c r="AA22" s="89">
        <v>1</v>
      </c>
      <c r="AB22" s="90">
        <v>3</v>
      </c>
      <c r="AC22" s="93">
        <v>5</v>
      </c>
      <c r="AD22" s="94">
        <f t="shared" si="31"/>
        <v>4.3807870370370372E-2</v>
      </c>
      <c r="AE22" s="95">
        <f t="shared" si="32"/>
        <v>8.4953703703703753E-3</v>
      </c>
      <c r="AF22" s="89" t="e">
        <f>TIME(#REF!,#REF!,#REF!)</f>
        <v>#REF!</v>
      </c>
      <c r="AG22" s="96" t="e">
        <f t="shared" si="33"/>
        <v>#REF!</v>
      </c>
      <c r="AH22" s="97">
        <v>9</v>
      </c>
    </row>
    <row r="23" spans="1:35" ht="27.95" customHeight="1" x14ac:dyDescent="0.2">
      <c r="A23" s="86">
        <v>29</v>
      </c>
      <c r="B23" s="87" t="str">
        <f>'R6（プログラム用・名前のみ）'!C23</f>
        <v>ラグーン</v>
      </c>
      <c r="C23" s="208" t="str">
        <f>'R6（プログラム用・名前のみ）'!F23</f>
        <v>星野　　光彬</v>
      </c>
      <c r="D23" s="89"/>
      <c r="E23" s="90">
        <v>15</v>
      </c>
      <c r="F23" s="91">
        <v>35</v>
      </c>
      <c r="G23" s="92">
        <f t="shared" si="24"/>
        <v>1.0821759259259258E-2</v>
      </c>
      <c r="H23" s="208" t="str">
        <f>'R6（プログラム用・名前のみ）'!G23</f>
        <v>福本　　悠太</v>
      </c>
      <c r="I23" s="89"/>
      <c r="J23" s="90">
        <v>30</v>
      </c>
      <c r="K23" s="93">
        <v>34</v>
      </c>
      <c r="L23" s="94">
        <f t="shared" si="25"/>
        <v>2.1226851851851851E-2</v>
      </c>
      <c r="M23" s="95">
        <f t="shared" si="26"/>
        <v>1.0405092592592593E-2</v>
      </c>
      <c r="N23" s="88" t="str">
        <f>'R6（プログラム用・名前のみ）'!H23</f>
        <v>宮川　　翔平</v>
      </c>
      <c r="O23" s="89"/>
      <c r="P23" s="90">
        <v>45</v>
      </c>
      <c r="Q23" s="93">
        <v>10</v>
      </c>
      <c r="R23" s="94">
        <f t="shared" si="27"/>
        <v>3.1365740740740743E-2</v>
      </c>
      <c r="S23" s="95">
        <f t="shared" si="28"/>
        <v>1.0138888888888892E-2</v>
      </c>
      <c r="T23" s="88" t="str">
        <f>'R6（プログラム用・名前のみ）'!I23</f>
        <v>小松　　史弥</v>
      </c>
      <c r="U23" s="89"/>
      <c r="V23" s="90">
        <v>57</v>
      </c>
      <c r="W23" s="93">
        <v>11</v>
      </c>
      <c r="X23" s="94">
        <f t="shared" si="29"/>
        <v>3.9710648148148148E-2</v>
      </c>
      <c r="Y23" s="95">
        <f t="shared" si="30"/>
        <v>8.3449074074074051E-3</v>
      </c>
      <c r="Z23" s="88" t="str">
        <f>'R6（プログラム用・名前のみ）'!J23</f>
        <v>竹俣　　信吾</v>
      </c>
      <c r="AA23" s="89">
        <v>1</v>
      </c>
      <c r="AB23" s="90">
        <v>9</v>
      </c>
      <c r="AC23" s="93">
        <v>51</v>
      </c>
      <c r="AD23" s="94">
        <f t="shared" si="31"/>
        <v>4.8506944444444443E-2</v>
      </c>
      <c r="AE23" s="95">
        <f t="shared" si="32"/>
        <v>8.7962962962962951E-3</v>
      </c>
      <c r="AF23" s="89" t="e">
        <f>TIME(#REF!,#REF!,#REF!)</f>
        <v>#REF!</v>
      </c>
      <c r="AG23" s="96" t="e">
        <f t="shared" si="33"/>
        <v>#REF!</v>
      </c>
      <c r="AH23" s="97">
        <v>13</v>
      </c>
    </row>
    <row r="24" spans="1:35" ht="27.95" customHeight="1" x14ac:dyDescent="0.2">
      <c r="A24" s="86">
        <v>30</v>
      </c>
      <c r="B24" s="87" t="str">
        <f>'R6（プログラム用・名前のみ）'!C24</f>
        <v>ラ・デュース恵み野</v>
      </c>
      <c r="C24" s="88" t="str">
        <f>'R6（プログラム用・名前のみ）'!F24</f>
        <v>草野　　大樹</v>
      </c>
      <c r="D24" s="89"/>
      <c r="E24" s="90">
        <v>17</v>
      </c>
      <c r="F24" s="91">
        <v>41</v>
      </c>
      <c r="G24" s="92">
        <f t="shared" si="24"/>
        <v>1.2280092592592592E-2</v>
      </c>
      <c r="H24" s="208" t="str">
        <f>'R6（プログラム用・名前のみ）'!G24</f>
        <v>杉本　　吉昭</v>
      </c>
      <c r="I24" s="89"/>
      <c r="J24" s="90">
        <v>39</v>
      </c>
      <c r="K24" s="93">
        <v>1</v>
      </c>
      <c r="L24" s="94">
        <f t="shared" si="25"/>
        <v>2.7094907407407408E-2</v>
      </c>
      <c r="M24" s="95">
        <f t="shared" si="26"/>
        <v>1.4814814814814815E-2</v>
      </c>
      <c r="N24" s="88" t="str">
        <f>'R6（プログラム用・名前のみ）'!H24</f>
        <v>進藤　　雅史</v>
      </c>
      <c r="O24" s="89"/>
      <c r="P24" s="90">
        <v>55</v>
      </c>
      <c r="Q24" s="93">
        <v>38</v>
      </c>
      <c r="R24" s="94">
        <f t="shared" si="27"/>
        <v>3.8634259259259257E-2</v>
      </c>
      <c r="S24" s="95">
        <f t="shared" si="28"/>
        <v>1.1539351851851849E-2</v>
      </c>
      <c r="T24" s="88" t="str">
        <f>'R6（プログラム用・名前のみ）'!I24</f>
        <v>青栁　　勝男</v>
      </c>
      <c r="U24" s="89">
        <v>1</v>
      </c>
      <c r="V24" s="90">
        <v>14</v>
      </c>
      <c r="W24" s="93">
        <v>4</v>
      </c>
      <c r="X24" s="94">
        <f t="shared" si="29"/>
        <v>5.1435185185185188E-2</v>
      </c>
      <c r="Y24" s="95">
        <f t="shared" si="30"/>
        <v>1.2800925925925931E-2</v>
      </c>
      <c r="Z24" s="88" t="str">
        <f>'R6（プログラム用・名前のみ）'!J24</f>
        <v>栗林　　和弘</v>
      </c>
      <c r="AA24" s="89">
        <v>1</v>
      </c>
      <c r="AB24" s="90">
        <v>29</v>
      </c>
      <c r="AC24" s="93">
        <v>34</v>
      </c>
      <c r="AD24" s="94">
        <f t="shared" si="31"/>
        <v>6.2199074074074073E-2</v>
      </c>
      <c r="AE24" s="95">
        <f t="shared" si="32"/>
        <v>1.0763888888888885E-2</v>
      </c>
      <c r="AF24" s="89" t="e">
        <f>TIME(#REF!,#REF!,#REF!)</f>
        <v>#REF!</v>
      </c>
      <c r="AG24" s="96" t="e">
        <f t="shared" si="33"/>
        <v>#REF!</v>
      </c>
      <c r="AH24" s="97">
        <v>18</v>
      </c>
    </row>
    <row r="25" spans="1:35" ht="27.95" customHeight="1" x14ac:dyDescent="0.2">
      <c r="A25" s="86">
        <v>31</v>
      </c>
      <c r="B25" s="87" t="str">
        <f>'R6（プログラム用・名前のみ）'!C25</f>
        <v>士魂走遊会２</v>
      </c>
      <c r="C25" s="88" t="str">
        <f>'R6（プログラム用・名前のみ）'!F25</f>
        <v>永田　　友貴</v>
      </c>
      <c r="D25" s="89"/>
      <c r="E25" s="90">
        <v>12</v>
      </c>
      <c r="F25" s="91">
        <v>0</v>
      </c>
      <c r="G25" s="92">
        <f t="shared" si="24"/>
        <v>8.3333333333333332E-3</v>
      </c>
      <c r="H25" s="88" t="str">
        <f>'R6（プログラム用・名前のみ）'!G25</f>
        <v>中川　　夏希</v>
      </c>
      <c r="I25" s="89"/>
      <c r="J25" s="90">
        <v>27</v>
      </c>
      <c r="K25" s="93">
        <v>4</v>
      </c>
      <c r="L25" s="94">
        <f t="shared" si="25"/>
        <v>1.8796296296296297E-2</v>
      </c>
      <c r="M25" s="95">
        <f t="shared" si="26"/>
        <v>1.0462962962962964E-2</v>
      </c>
      <c r="N25" s="88" t="str">
        <f>'R6（プログラム用・名前のみ）'!H25</f>
        <v>田守　　　　徹</v>
      </c>
      <c r="O25" s="89"/>
      <c r="P25" s="90">
        <v>40</v>
      </c>
      <c r="Q25" s="93">
        <v>37</v>
      </c>
      <c r="R25" s="94">
        <f t="shared" si="27"/>
        <v>2.8206018518518519E-2</v>
      </c>
      <c r="S25" s="95">
        <f t="shared" si="28"/>
        <v>9.4097222222222221E-3</v>
      </c>
      <c r="T25" s="88" t="str">
        <f>'R6（プログラム用・名前のみ）'!I25</f>
        <v>柴田　　聖信</v>
      </c>
      <c r="U25" s="89"/>
      <c r="V25" s="90">
        <v>53</v>
      </c>
      <c r="W25" s="93">
        <v>44</v>
      </c>
      <c r="X25" s="94">
        <f t="shared" si="29"/>
        <v>3.7314814814814815E-2</v>
      </c>
      <c r="Y25" s="95">
        <f t="shared" si="30"/>
        <v>9.1087962962962954E-3</v>
      </c>
      <c r="Z25" s="208" t="str">
        <f>'R6（プログラム用・名前のみ）'!J25</f>
        <v>髙嶋　　隆次</v>
      </c>
      <c r="AA25" s="89">
        <v>1</v>
      </c>
      <c r="AB25" s="90">
        <v>5</v>
      </c>
      <c r="AC25" s="93">
        <v>58</v>
      </c>
      <c r="AD25" s="94">
        <f t="shared" si="31"/>
        <v>4.5810185185185183E-2</v>
      </c>
      <c r="AE25" s="95">
        <f t="shared" si="32"/>
        <v>8.4953703703703684E-3</v>
      </c>
      <c r="AF25" s="89" t="e">
        <f>TIME(#REF!,#REF!,#REF!)</f>
        <v>#REF!</v>
      </c>
      <c r="AG25" s="96" t="e">
        <f t="shared" si="33"/>
        <v>#REF!</v>
      </c>
      <c r="AH25" s="97">
        <v>11</v>
      </c>
    </row>
    <row r="26" spans="1:35" ht="27.95" customHeight="1" x14ac:dyDescent="0.2">
      <c r="A26" s="86">
        <v>32</v>
      </c>
      <c r="B26" s="87" t="str">
        <f>'R6（プログラム用・名前のみ）'!C26</f>
        <v>支魂曹友会</v>
      </c>
      <c r="C26" s="88" t="str">
        <f>'R6（プログラム用・名前のみ）'!F26</f>
        <v>北原　　湊真</v>
      </c>
      <c r="D26" s="89"/>
      <c r="E26" s="90">
        <v>12</v>
      </c>
      <c r="F26" s="91">
        <v>24</v>
      </c>
      <c r="G26" s="92">
        <f t="shared" si="24"/>
        <v>8.611111111111111E-3</v>
      </c>
      <c r="H26" s="88" t="str">
        <f>'R6（プログラム用・名前のみ）'!G26</f>
        <v>志賀　　　　学</v>
      </c>
      <c r="I26" s="89"/>
      <c r="J26" s="90">
        <v>25</v>
      </c>
      <c r="K26" s="93">
        <v>19</v>
      </c>
      <c r="L26" s="94">
        <f t="shared" si="25"/>
        <v>1.758101851851852E-2</v>
      </c>
      <c r="M26" s="95">
        <f t="shared" si="26"/>
        <v>8.9699074074074091E-3</v>
      </c>
      <c r="N26" s="88" t="str">
        <f>'R6（プログラム用・名前のみ）'!H26</f>
        <v>國兼　　弘亜</v>
      </c>
      <c r="O26" s="89"/>
      <c r="P26" s="90">
        <v>36</v>
      </c>
      <c r="Q26" s="93">
        <v>55</v>
      </c>
      <c r="R26" s="94">
        <f t="shared" si="27"/>
        <v>2.5636574074074076E-2</v>
      </c>
      <c r="S26" s="95">
        <f t="shared" si="28"/>
        <v>8.0555555555555554E-3</v>
      </c>
      <c r="T26" s="88" t="str">
        <f>'R6（プログラム用・名前のみ）'!I26</f>
        <v>笠原　　礼隆</v>
      </c>
      <c r="U26" s="89"/>
      <c r="V26" s="90">
        <v>48</v>
      </c>
      <c r="W26" s="93">
        <v>49</v>
      </c>
      <c r="X26" s="94">
        <f t="shared" si="29"/>
        <v>3.3900462962962966E-2</v>
      </c>
      <c r="Y26" s="95">
        <f t="shared" si="30"/>
        <v>8.2638888888888901E-3</v>
      </c>
      <c r="Z26" s="88" t="str">
        <f>'R6（プログラム用・名前のみ）'!J26</f>
        <v>望月　　大夢</v>
      </c>
      <c r="AA26" s="89">
        <v>1</v>
      </c>
      <c r="AB26" s="90">
        <v>0</v>
      </c>
      <c r="AC26" s="93">
        <v>24</v>
      </c>
      <c r="AD26" s="94">
        <f t="shared" si="31"/>
        <v>4.1944444444444444E-2</v>
      </c>
      <c r="AE26" s="95">
        <f t="shared" si="32"/>
        <v>8.0439814814814783E-3</v>
      </c>
      <c r="AF26" s="89" t="e">
        <f>TIME(#REF!,#REF!,#REF!)</f>
        <v>#REF!</v>
      </c>
      <c r="AG26" s="96" t="e">
        <f t="shared" si="33"/>
        <v>#REF!</v>
      </c>
      <c r="AH26" s="97">
        <v>5</v>
      </c>
    </row>
    <row r="27" spans="1:35" ht="27.95" customHeight="1" x14ac:dyDescent="0.2">
      <c r="A27" s="86">
        <v>33</v>
      </c>
      <c r="B27" s="87" t="str">
        <f>'R6（プログラム用・名前のみ）'!C27</f>
        <v>勝熊A</v>
      </c>
      <c r="C27" s="88" t="str">
        <f>'R6（プログラム用・名前のみ）'!F27</f>
        <v>石谷　　慎吾</v>
      </c>
      <c r="D27" s="89"/>
      <c r="E27" s="90">
        <v>12</v>
      </c>
      <c r="F27" s="91">
        <v>11</v>
      </c>
      <c r="G27" s="92">
        <f t="shared" si="24"/>
        <v>8.4606481481481477E-3</v>
      </c>
      <c r="H27" s="88" t="str">
        <f>'R6（プログラム用・名前のみ）'!G27</f>
        <v>雪田　　　　旭</v>
      </c>
      <c r="I27" s="89"/>
      <c r="J27" s="90">
        <v>25</v>
      </c>
      <c r="K27" s="93">
        <v>11</v>
      </c>
      <c r="L27" s="94">
        <f t="shared" si="25"/>
        <v>1.7488425925925925E-2</v>
      </c>
      <c r="M27" s="95">
        <f t="shared" si="26"/>
        <v>9.0277777777777769E-3</v>
      </c>
      <c r="N27" s="88" t="str">
        <f>'R6（プログラム用・名前のみ）'!H27</f>
        <v>益江　　祐喜</v>
      </c>
      <c r="O27" s="89"/>
      <c r="P27" s="90">
        <v>36</v>
      </c>
      <c r="Q27" s="93">
        <v>54</v>
      </c>
      <c r="R27" s="94">
        <f t="shared" si="27"/>
        <v>2.5624999999999998E-2</v>
      </c>
      <c r="S27" s="95">
        <f t="shared" si="28"/>
        <v>8.1365740740740738E-3</v>
      </c>
      <c r="T27" s="88" t="str">
        <f>'R6（プログラム用・名前のみ）'!I27</f>
        <v>白石　　大河</v>
      </c>
      <c r="U27" s="89"/>
      <c r="V27" s="90">
        <v>49</v>
      </c>
      <c r="W27" s="93">
        <v>23</v>
      </c>
      <c r="X27" s="94">
        <f t="shared" si="29"/>
        <v>3.4293981481481481E-2</v>
      </c>
      <c r="Y27" s="95">
        <f t="shared" si="30"/>
        <v>8.6689814814814824E-3</v>
      </c>
      <c r="Z27" s="88" t="str">
        <f>'R6（プログラム用・名前のみ）'!J27</f>
        <v>岸根　　佑弥</v>
      </c>
      <c r="AA27" s="89">
        <v>1</v>
      </c>
      <c r="AB27" s="90">
        <v>1</v>
      </c>
      <c r="AC27" s="93">
        <v>25</v>
      </c>
      <c r="AD27" s="94">
        <f t="shared" si="31"/>
        <v>4.2650462962962966E-2</v>
      </c>
      <c r="AE27" s="95">
        <f t="shared" si="32"/>
        <v>8.3564814814814856E-3</v>
      </c>
      <c r="AF27" s="89" t="e">
        <f>TIME(#REF!,#REF!,#REF!)</f>
        <v>#REF!</v>
      </c>
      <c r="AG27" s="96" t="e">
        <f t="shared" si="33"/>
        <v>#REF!</v>
      </c>
      <c r="AH27" s="97">
        <v>7</v>
      </c>
    </row>
    <row r="28" spans="1:35" ht="27.95" customHeight="1" x14ac:dyDescent="0.2">
      <c r="A28" s="86">
        <v>34</v>
      </c>
      <c r="B28" s="87" t="str">
        <f>'R6（プログラム用・名前のみ）'!C28</f>
        <v>勝熊B</v>
      </c>
      <c r="C28" s="88" t="str">
        <f>'R6（プログラム用・名前のみ）'!F28</f>
        <v>蒲原　　優介</v>
      </c>
      <c r="D28" s="89"/>
      <c r="E28" s="90">
        <v>14</v>
      </c>
      <c r="F28" s="91">
        <v>54</v>
      </c>
      <c r="G28" s="92">
        <f t="shared" si="24"/>
        <v>1.0347222222222223E-2</v>
      </c>
      <c r="H28" s="88" t="str">
        <f>'R6（プログラム用・名前のみ）'!G28</f>
        <v>村上　　幸大</v>
      </c>
      <c r="I28" s="89"/>
      <c r="J28" s="90">
        <v>28</v>
      </c>
      <c r="K28" s="93">
        <v>52</v>
      </c>
      <c r="L28" s="94">
        <f t="shared" si="25"/>
        <v>2.0046296296296295E-2</v>
      </c>
      <c r="M28" s="95">
        <f t="shared" si="26"/>
        <v>9.6990740740740718E-3</v>
      </c>
      <c r="N28" s="88" t="str">
        <f>'R6（プログラム用・名前のみ）'!H28</f>
        <v>長尾　　佳亮</v>
      </c>
      <c r="O28" s="89"/>
      <c r="P28" s="90">
        <v>42</v>
      </c>
      <c r="Q28" s="93">
        <v>54</v>
      </c>
      <c r="R28" s="94">
        <f t="shared" si="27"/>
        <v>2.9791666666666668E-2</v>
      </c>
      <c r="S28" s="95">
        <f t="shared" si="28"/>
        <v>9.745370370370373E-3</v>
      </c>
      <c r="T28" s="88" t="str">
        <f>'R6（プログラム用・名前のみ）'!I28</f>
        <v>小林　　　　司</v>
      </c>
      <c r="U28" s="89"/>
      <c r="V28" s="90">
        <v>57</v>
      </c>
      <c r="W28" s="93">
        <v>27</v>
      </c>
      <c r="X28" s="94">
        <f t="shared" si="29"/>
        <v>3.9895833333333332E-2</v>
      </c>
      <c r="Y28" s="95">
        <f t="shared" si="30"/>
        <v>1.0104166666666664E-2</v>
      </c>
      <c r="Z28" s="88" t="str">
        <f>'R6（プログラム用・名前のみ）'!J28</f>
        <v>星　　　　尚輝</v>
      </c>
      <c r="AA28" s="89">
        <v>1</v>
      </c>
      <c r="AB28" s="90">
        <v>11</v>
      </c>
      <c r="AC28" s="93">
        <v>10</v>
      </c>
      <c r="AD28" s="94">
        <f t="shared" si="31"/>
        <v>4.9421296296296297E-2</v>
      </c>
      <c r="AE28" s="95">
        <f t="shared" si="32"/>
        <v>9.5254629629629647E-3</v>
      </c>
      <c r="AF28" s="89" t="e">
        <f>TIME(#REF!,#REF!,#REF!)</f>
        <v>#REF!</v>
      </c>
      <c r="AG28" s="96" t="e">
        <f t="shared" si="33"/>
        <v>#REF!</v>
      </c>
      <c r="AH28" s="97">
        <v>15</v>
      </c>
    </row>
    <row r="29" spans="1:35" ht="27.95" customHeight="1" x14ac:dyDescent="0.2">
      <c r="A29" s="86">
        <v>35</v>
      </c>
      <c r="B29" s="87" t="str">
        <f>'R6（プログラム用・名前のみ）'!C29</f>
        <v>おじさん</v>
      </c>
      <c r="C29" s="88" t="str">
        <f>'R6（プログラム用・名前のみ）'!F29</f>
        <v>齋藤　　　　巧</v>
      </c>
      <c r="D29" s="89"/>
      <c r="E29" s="90">
        <v>13</v>
      </c>
      <c r="F29" s="91">
        <v>8</v>
      </c>
      <c r="G29" s="92">
        <f t="shared" si="24"/>
        <v>9.1203703703703707E-3</v>
      </c>
      <c r="H29" s="88" t="str">
        <f>'R6（プログラム用・名前のみ）'!G29</f>
        <v>高根　　一斗</v>
      </c>
      <c r="I29" s="89"/>
      <c r="J29" s="90">
        <v>26</v>
      </c>
      <c r="K29" s="93">
        <v>10</v>
      </c>
      <c r="L29" s="94">
        <f t="shared" si="25"/>
        <v>1.8171296296296297E-2</v>
      </c>
      <c r="M29" s="95">
        <f t="shared" si="26"/>
        <v>9.0509259259259258E-3</v>
      </c>
      <c r="N29" s="88" t="str">
        <f>'R6（プログラム用・名前のみ）'!H29</f>
        <v>島　　　　　　陸</v>
      </c>
      <c r="O29" s="89"/>
      <c r="P29" s="90">
        <v>39</v>
      </c>
      <c r="Q29" s="93">
        <v>57</v>
      </c>
      <c r="R29" s="94">
        <f t="shared" si="27"/>
        <v>2.7743055555555556E-2</v>
      </c>
      <c r="S29" s="95">
        <f t="shared" si="28"/>
        <v>9.571759259259259E-3</v>
      </c>
      <c r="T29" s="88" t="str">
        <f>'R6（プログラム用・名前のみ）'!I29</f>
        <v>浜谷　　昂平</v>
      </c>
      <c r="U29" s="89"/>
      <c r="V29" s="90">
        <v>54</v>
      </c>
      <c r="W29" s="93">
        <v>48</v>
      </c>
      <c r="X29" s="94">
        <f t="shared" si="29"/>
        <v>3.8055555555555558E-2</v>
      </c>
      <c r="Y29" s="95">
        <f t="shared" si="30"/>
        <v>1.0312500000000002E-2</v>
      </c>
      <c r="Z29" s="88" t="str">
        <f>'R6（プログラム用・名前のみ）'!J29</f>
        <v>菊池　　慶祐</v>
      </c>
      <c r="AA29" s="89">
        <v>1</v>
      </c>
      <c r="AB29" s="90">
        <v>6</v>
      </c>
      <c r="AC29" s="93">
        <v>44</v>
      </c>
      <c r="AD29" s="94">
        <f t="shared" si="31"/>
        <v>4.6342592592592595E-2</v>
      </c>
      <c r="AE29" s="95">
        <f t="shared" si="32"/>
        <v>8.2870370370370372E-3</v>
      </c>
      <c r="AF29" s="89" t="e">
        <f>TIME(#REF!,#REF!,#REF!)</f>
        <v>#REF!</v>
      </c>
      <c r="AG29" s="96" t="e">
        <f t="shared" si="33"/>
        <v>#REF!</v>
      </c>
      <c r="AH29" s="97">
        <v>12</v>
      </c>
    </row>
    <row r="30" spans="1:35" ht="27.95" customHeight="1" x14ac:dyDescent="0.2">
      <c r="A30" s="86">
        <v>36</v>
      </c>
      <c r="B30" s="87" t="str">
        <f>'R6（プログラム用・名前のみ）'!C30</f>
        <v>クニヒーズ</v>
      </c>
      <c r="C30" s="88" t="str">
        <f>'R6（プログラム用・名前のみ）'!F30</f>
        <v>佐藤　　　　翔</v>
      </c>
      <c r="D30" s="89"/>
      <c r="E30" s="90">
        <v>12</v>
      </c>
      <c r="F30" s="91">
        <v>36</v>
      </c>
      <c r="G30" s="92">
        <f t="shared" si="24"/>
        <v>8.7500000000000008E-3</v>
      </c>
      <c r="H30" s="88" t="str">
        <f>'R6（プログラム用・名前のみ）'!G30</f>
        <v>佐々木　　保</v>
      </c>
      <c r="I30" s="89"/>
      <c r="J30" s="90">
        <v>27</v>
      </c>
      <c r="K30" s="93">
        <v>13</v>
      </c>
      <c r="L30" s="94">
        <f t="shared" si="25"/>
        <v>1.8900462962962963E-2</v>
      </c>
      <c r="M30" s="95">
        <f t="shared" si="26"/>
        <v>1.0150462962962962E-2</v>
      </c>
      <c r="N30" s="88" t="str">
        <f>'R6（プログラム用・名前のみ）'!H30</f>
        <v>木下　　信二</v>
      </c>
      <c r="O30" s="89"/>
      <c r="P30" s="90">
        <v>40</v>
      </c>
      <c r="Q30" s="93">
        <v>55</v>
      </c>
      <c r="R30" s="94">
        <f t="shared" si="27"/>
        <v>2.841435185185185E-2</v>
      </c>
      <c r="S30" s="95">
        <f t="shared" si="28"/>
        <v>9.5138888888888877E-3</v>
      </c>
      <c r="T30" s="88" t="str">
        <f>'R6（プログラム用・名前のみ）'!I30</f>
        <v>穂積　　邦彦</v>
      </c>
      <c r="U30" s="89"/>
      <c r="V30" s="90">
        <v>56</v>
      </c>
      <c r="W30" s="93">
        <v>31</v>
      </c>
      <c r="X30" s="94">
        <f t="shared" si="29"/>
        <v>3.9247685185185184E-2</v>
      </c>
      <c r="Y30" s="95">
        <f t="shared" si="30"/>
        <v>1.0833333333333334E-2</v>
      </c>
      <c r="Z30" s="88" t="str">
        <f>'R6（プログラム用・名前のみ）'!J30</f>
        <v>山口　　晃弘</v>
      </c>
      <c r="AA30" s="89">
        <v>1</v>
      </c>
      <c r="AB30" s="90">
        <v>9</v>
      </c>
      <c r="AC30" s="93">
        <v>56</v>
      </c>
      <c r="AD30" s="94">
        <f t="shared" si="31"/>
        <v>4.8564814814814818E-2</v>
      </c>
      <c r="AE30" s="95">
        <f t="shared" si="32"/>
        <v>9.3171296296296335E-3</v>
      </c>
      <c r="AF30" s="89" t="e">
        <f>TIME(#REF!,#REF!,#REF!)</f>
        <v>#REF!</v>
      </c>
      <c r="AG30" s="96" t="e">
        <f t="shared" si="33"/>
        <v>#REF!</v>
      </c>
      <c r="AH30" s="97">
        <v>14</v>
      </c>
    </row>
    <row r="31" spans="1:35" ht="27.95" customHeight="1" x14ac:dyDescent="0.2">
      <c r="A31" s="86">
        <v>37</v>
      </c>
      <c r="B31" s="87" t="str">
        <f>'R6（プログラム用・名前のみ）'!C31</f>
        <v>チームえびすくん</v>
      </c>
      <c r="C31" s="88" t="str">
        <f>'R6（プログラム用・名前のみ）'!F31</f>
        <v>山下　　真伸</v>
      </c>
      <c r="D31" s="89"/>
      <c r="E31" s="90">
        <v>15</v>
      </c>
      <c r="F31" s="91">
        <v>53</v>
      </c>
      <c r="G31" s="92">
        <f t="shared" si="24"/>
        <v>1.1030092592592593E-2</v>
      </c>
      <c r="H31" s="88" t="str">
        <f>'R6（プログラム用・名前のみ）'!G31</f>
        <v>加賀谷隆志</v>
      </c>
      <c r="I31" s="89"/>
      <c r="J31" s="90">
        <v>32</v>
      </c>
      <c r="K31" s="93">
        <v>12</v>
      </c>
      <c r="L31" s="94">
        <f t="shared" si="25"/>
        <v>2.2361111111111109E-2</v>
      </c>
      <c r="M31" s="95">
        <f t="shared" si="26"/>
        <v>1.1331018518518516E-2</v>
      </c>
      <c r="N31" s="88" t="str">
        <f>'R6（プログラム用・名前のみ）'!H31</f>
        <v>和合　　智子</v>
      </c>
      <c r="O31" s="89"/>
      <c r="P31" s="90">
        <v>48</v>
      </c>
      <c r="Q31" s="93">
        <v>22</v>
      </c>
      <c r="R31" s="94">
        <f t="shared" si="27"/>
        <v>3.3587962962962965E-2</v>
      </c>
      <c r="S31" s="95">
        <f t="shared" si="28"/>
        <v>1.1226851851851856E-2</v>
      </c>
      <c r="T31" s="88" t="str">
        <f>'R6（プログラム用・名前のみ）'!I31</f>
        <v>櫛引　　　　叶</v>
      </c>
      <c r="U31" s="89">
        <v>1</v>
      </c>
      <c r="V31" s="90">
        <v>6</v>
      </c>
      <c r="W31" s="93">
        <v>31</v>
      </c>
      <c r="X31" s="94">
        <f t="shared" si="29"/>
        <v>4.6192129629629632E-2</v>
      </c>
      <c r="Y31" s="95">
        <f t="shared" si="30"/>
        <v>1.2604166666666666E-2</v>
      </c>
      <c r="Z31" s="88" t="str">
        <f>'R6（プログラム用・名前のみ）'!J31</f>
        <v>吉野　　裕太</v>
      </c>
      <c r="AA31" s="89">
        <v>1</v>
      </c>
      <c r="AB31" s="90">
        <v>22</v>
      </c>
      <c r="AC31" s="93">
        <v>33</v>
      </c>
      <c r="AD31" s="94">
        <f t="shared" si="31"/>
        <v>5.7326388888888892E-2</v>
      </c>
      <c r="AE31" s="95">
        <f t="shared" si="32"/>
        <v>1.113425925925926E-2</v>
      </c>
      <c r="AF31" s="89" t="e">
        <f>TIME(#REF!,#REF!,#REF!)</f>
        <v>#REF!</v>
      </c>
      <c r="AG31" s="96" t="e">
        <f t="shared" si="33"/>
        <v>#REF!</v>
      </c>
      <c r="AH31" s="97">
        <v>17</v>
      </c>
    </row>
    <row r="32" spans="1:35" ht="27.95" customHeight="1" x14ac:dyDescent="0.2">
      <c r="A32" s="86">
        <v>38</v>
      </c>
      <c r="B32" s="87" t="str">
        <f>'R6（プログラム用・名前のみ）'!C32</f>
        <v>恵庭市議会スポーツ議連</v>
      </c>
      <c r="C32" s="88" t="str">
        <f>'R6（プログラム用・名前のみ）'!F32</f>
        <v>宮　　　　利徳</v>
      </c>
      <c r="D32" s="89"/>
      <c r="E32" s="90">
        <v>21</v>
      </c>
      <c r="F32" s="91">
        <v>40</v>
      </c>
      <c r="G32" s="92">
        <f t="shared" si="24"/>
        <v>1.5046296296296295E-2</v>
      </c>
      <c r="H32" s="208" t="str">
        <f>'R6（プログラム用・名前のみ）'!G32</f>
        <v>新岡　　知恵</v>
      </c>
      <c r="I32" s="89"/>
      <c r="J32" s="90">
        <v>39</v>
      </c>
      <c r="K32" s="93">
        <v>49</v>
      </c>
      <c r="L32" s="94">
        <f t="shared" si="25"/>
        <v>2.7650462962962963E-2</v>
      </c>
      <c r="M32" s="95">
        <f t="shared" si="26"/>
        <v>1.2604166666666668E-2</v>
      </c>
      <c r="N32" s="88" t="str">
        <f>'R6（プログラム用・名前のみ）'!H32</f>
        <v>小林　　卓矢</v>
      </c>
      <c r="O32" s="89">
        <v>1</v>
      </c>
      <c r="P32" s="90">
        <v>13</v>
      </c>
      <c r="Q32" s="93">
        <v>7</v>
      </c>
      <c r="R32" s="94">
        <f t="shared" si="27"/>
        <v>5.077546296296296E-2</v>
      </c>
      <c r="S32" s="95">
        <f t="shared" si="28"/>
        <v>2.3124999999999996E-2</v>
      </c>
      <c r="T32" s="88" t="str">
        <f>'R6（プログラム用・名前のみ）'!I32</f>
        <v>前田　　孝雄</v>
      </c>
      <c r="U32" s="89">
        <v>1</v>
      </c>
      <c r="V32" s="90">
        <v>34</v>
      </c>
      <c r="W32" s="93">
        <v>25</v>
      </c>
      <c r="X32" s="94">
        <f t="shared" si="29"/>
        <v>6.5567129629629628E-2</v>
      </c>
      <c r="Y32" s="95">
        <f t="shared" si="30"/>
        <v>1.4791666666666668E-2</v>
      </c>
      <c r="Z32" s="88" t="str">
        <f>'R6（プログラム用・名前のみ）'!J32</f>
        <v>柏野　　大介</v>
      </c>
      <c r="AA32" s="89">
        <v>1</v>
      </c>
      <c r="AB32" s="90">
        <v>47</v>
      </c>
      <c r="AC32" s="93">
        <v>48</v>
      </c>
      <c r="AD32" s="94">
        <f t="shared" si="31"/>
        <v>7.4861111111111114E-2</v>
      </c>
      <c r="AE32" s="95">
        <f t="shared" si="32"/>
        <v>9.2939814814814864E-3</v>
      </c>
      <c r="AF32" s="89" t="e">
        <f>TIME(#REF!,#REF!,#REF!)</f>
        <v>#REF!</v>
      </c>
      <c r="AG32" s="96" t="e">
        <f t="shared" si="33"/>
        <v>#REF!</v>
      </c>
      <c r="AH32" s="97">
        <v>19</v>
      </c>
    </row>
    <row r="33" spans="1:50" ht="27.95" customHeight="1" x14ac:dyDescent="0.2">
      <c r="A33" s="98">
        <v>39</v>
      </c>
      <c r="B33" s="99" t="str">
        <f>'R6（プログラム用・名前のみ）'!C33</f>
        <v>ライオンランナーB</v>
      </c>
      <c r="C33" s="100" t="str">
        <f>'R6（プログラム用・名前のみ）'!F33</f>
        <v>奥山　　　　司</v>
      </c>
      <c r="D33" s="101"/>
      <c r="E33" s="102">
        <v>12</v>
      </c>
      <c r="F33" s="103">
        <v>47</v>
      </c>
      <c r="G33" s="104">
        <f t="shared" si="24"/>
        <v>8.8773148148148153E-3</v>
      </c>
      <c r="H33" s="100" t="str">
        <f>'R6（プログラム用・名前のみ）'!G33</f>
        <v>安成　　尚紀</v>
      </c>
      <c r="I33" s="101"/>
      <c r="J33" s="102">
        <v>25</v>
      </c>
      <c r="K33" s="105">
        <v>19</v>
      </c>
      <c r="L33" s="106">
        <f t="shared" si="25"/>
        <v>1.758101851851852E-2</v>
      </c>
      <c r="M33" s="107">
        <f t="shared" si="26"/>
        <v>8.7037037037037048E-3</v>
      </c>
      <c r="N33" s="100" t="str">
        <f>'R6（プログラム用・名前のみ）'!H33</f>
        <v>渡部　　彪雅</v>
      </c>
      <c r="O33" s="101"/>
      <c r="P33" s="102">
        <v>37</v>
      </c>
      <c r="Q33" s="105">
        <v>55</v>
      </c>
      <c r="R33" s="106">
        <f t="shared" si="27"/>
        <v>2.6331018518518517E-2</v>
      </c>
      <c r="S33" s="107">
        <f t="shared" si="28"/>
        <v>8.7499999999999974E-3</v>
      </c>
      <c r="T33" s="100" t="str">
        <f>'R6（プログラム用・名前のみ）'!I33</f>
        <v>茂木　　太一</v>
      </c>
      <c r="U33" s="101"/>
      <c r="V33" s="102">
        <v>49</v>
      </c>
      <c r="W33" s="105">
        <v>46</v>
      </c>
      <c r="X33" s="106">
        <f t="shared" si="29"/>
        <v>3.4560185185185187E-2</v>
      </c>
      <c r="Y33" s="107">
        <f t="shared" si="30"/>
        <v>8.2291666666666693E-3</v>
      </c>
      <c r="Z33" s="100" t="str">
        <f>'R6（プログラム用・名前のみ）'!J33</f>
        <v>小林　　勇樹</v>
      </c>
      <c r="AA33" s="101">
        <v>1</v>
      </c>
      <c r="AB33" s="102">
        <v>2</v>
      </c>
      <c r="AC33" s="105">
        <v>10</v>
      </c>
      <c r="AD33" s="106">
        <f t="shared" si="31"/>
        <v>4.3171296296296298E-2</v>
      </c>
      <c r="AE33" s="107">
        <f t="shared" si="32"/>
        <v>8.611111111111111E-3</v>
      </c>
      <c r="AF33" s="101" t="e">
        <f>TIME(#REF!,#REF!,#REF!)</f>
        <v>#REF!</v>
      </c>
      <c r="AG33" s="108" t="e">
        <f t="shared" si="33"/>
        <v>#REF!</v>
      </c>
      <c r="AH33" s="109">
        <v>8</v>
      </c>
    </row>
    <row r="34" spans="1:50" ht="27.95" customHeight="1" x14ac:dyDescent="0.2">
      <c r="C34" s="1"/>
      <c r="F34" s="27"/>
      <c r="G34" s="28"/>
      <c r="H34" s="1"/>
      <c r="K34" s="27"/>
      <c r="M34" s="28"/>
      <c r="N34" s="1"/>
      <c r="Q34" s="27"/>
      <c r="S34" s="28"/>
      <c r="T34" s="1"/>
      <c r="W34" s="27"/>
      <c r="Y34" s="28"/>
      <c r="Z34" s="1"/>
      <c r="AC34" s="27"/>
      <c r="AE34" s="28"/>
      <c r="AG34" s="28"/>
      <c r="AH34" s="44"/>
    </row>
    <row r="35" spans="1:50" ht="27.95" customHeight="1" x14ac:dyDescent="0.2">
      <c r="A35" s="211" t="str">
        <f>'R6（プログラム用・名前のみ）'!A35</f>
        <v>④一般の部女子（紺色）</v>
      </c>
      <c r="B35" s="211"/>
      <c r="C35" s="211"/>
      <c r="D35" s="49"/>
      <c r="E35" s="49"/>
      <c r="F35" s="66"/>
      <c r="G35" s="67"/>
      <c r="H35" s="48"/>
      <c r="I35" s="49"/>
      <c r="J35" s="49"/>
      <c r="K35" s="66"/>
      <c r="L35" s="49"/>
      <c r="M35" s="67"/>
      <c r="N35" s="48"/>
      <c r="O35" s="49"/>
      <c r="P35" s="49"/>
      <c r="Q35" s="66"/>
      <c r="R35" s="49"/>
      <c r="S35" s="67"/>
      <c r="T35" s="48"/>
      <c r="U35" s="49"/>
      <c r="V35" s="49"/>
      <c r="W35" s="66"/>
      <c r="X35" s="49"/>
      <c r="Y35" s="67"/>
      <c r="Z35" s="48"/>
      <c r="AA35" s="49"/>
      <c r="AB35" s="49"/>
      <c r="AC35" s="66"/>
      <c r="AD35" s="49"/>
      <c r="AE35" s="67"/>
      <c r="AF35" s="49"/>
      <c r="AG35" s="67"/>
      <c r="AH35" s="51"/>
    </row>
    <row r="36" spans="1:50" ht="27" customHeight="1" x14ac:dyDescent="0.2">
      <c r="A36" s="10" t="str">
        <f>$A$2</f>
        <v>番号</v>
      </c>
      <c r="B36" s="68" t="str">
        <f>$B$2</f>
        <v>チ  ー  ム  名</v>
      </c>
      <c r="C36" s="11" t="str">
        <f>$C$2</f>
        <v xml:space="preserve"> 第 １ 走 者 </v>
      </c>
      <c r="D36" s="53" t="str">
        <f>$D$2</f>
        <v>ｽﾀｰﾄ→①</v>
      </c>
      <c r="E36" s="69"/>
      <c r="F36" s="70"/>
      <c r="G36" s="68" t="s">
        <v>3</v>
      </c>
      <c r="H36" s="11" t="str">
        <f>$H$2</f>
        <v xml:space="preserve"> 第 ２ 走 者 </v>
      </c>
      <c r="I36" s="12" t="str">
        <f>$I$2</f>
        <v>時</v>
      </c>
      <c r="J36" s="13" t="str">
        <f>$J$2</f>
        <v xml:space="preserve"> 分</v>
      </c>
      <c r="K36" s="14" t="str">
        <f>$K$2</f>
        <v xml:space="preserve"> 秒</v>
      </c>
      <c r="L36" s="12" t="str">
        <f>$L$2</f>
        <v xml:space="preserve"> 時刻連番</v>
      </c>
      <c r="M36" s="10" t="str">
        <f>$M$2</f>
        <v xml:space="preserve">  ①→②</v>
      </c>
      <c r="N36" s="11" t="str">
        <f>$N$2</f>
        <v xml:space="preserve"> 第 ３ 走 者 </v>
      </c>
      <c r="O36" s="12" t="str">
        <f>$O$2</f>
        <v>時</v>
      </c>
      <c r="P36" s="13" t="str">
        <f>$P$2</f>
        <v xml:space="preserve"> 分</v>
      </c>
      <c r="Q36" s="14" t="str">
        <f>$Q$2</f>
        <v xml:space="preserve"> 秒</v>
      </c>
      <c r="R36" s="12" t="str">
        <f>$R$2</f>
        <v xml:space="preserve"> 時刻連番</v>
      </c>
      <c r="S36" s="10" t="str">
        <f>$S$2</f>
        <v xml:space="preserve">  ②→③</v>
      </c>
      <c r="T36" s="11" t="str">
        <f>$T$2</f>
        <v xml:space="preserve"> 第 ４ 走 者 </v>
      </c>
      <c r="U36" s="12" t="str">
        <f>$U$2</f>
        <v>時</v>
      </c>
      <c r="V36" s="13" t="str">
        <f>$V$2</f>
        <v xml:space="preserve"> 分</v>
      </c>
      <c r="W36" s="14" t="str">
        <f>$W$2</f>
        <v xml:space="preserve"> 秒 </v>
      </c>
      <c r="X36" s="12" t="str">
        <f>$X$2</f>
        <v xml:space="preserve"> 時刻連番</v>
      </c>
      <c r="Y36" s="10" t="str">
        <f>$Y$2</f>
        <v xml:space="preserve"> ③→④</v>
      </c>
      <c r="Z36" s="57" t="str">
        <f>$Z$2</f>
        <v xml:space="preserve"> 第 ５ 走 者 </v>
      </c>
      <c r="AA36" s="12" t="str">
        <f>$AA$2</f>
        <v>時</v>
      </c>
      <c r="AB36" s="13" t="str">
        <f>$AB$2</f>
        <v xml:space="preserve"> 分</v>
      </c>
      <c r="AC36" s="14" t="str">
        <f>$AC$2</f>
        <v xml:space="preserve"> 秒</v>
      </c>
      <c r="AD36" s="58" t="str">
        <f>$AD$2</f>
        <v>ゴールタイム</v>
      </c>
      <c r="AE36" s="10" t="str">
        <f>$AE$2</f>
        <v xml:space="preserve">  ④→⑤</v>
      </c>
      <c r="AF36" s="12" t="e">
        <f>#REF!</f>
        <v>#REF!</v>
      </c>
      <c r="AG36" s="12" t="e">
        <f>#REF!</f>
        <v>#REF!</v>
      </c>
      <c r="AH36" s="71" t="str">
        <f>$AH$2</f>
        <v>順位</v>
      </c>
      <c r="AI36" s="60"/>
      <c r="AO36" s="6" t="s">
        <v>19</v>
      </c>
      <c r="AP36" s="6" t="s">
        <v>19</v>
      </c>
      <c r="AQ36" s="6" t="s">
        <v>19</v>
      </c>
      <c r="AR36" s="6" t="s">
        <v>19</v>
      </c>
      <c r="AW36" s="6" t="s">
        <v>19</v>
      </c>
      <c r="AX36" s="6" t="s">
        <v>19</v>
      </c>
    </row>
    <row r="37" spans="1:50" ht="27.95" customHeight="1" x14ac:dyDescent="0.2">
      <c r="A37" s="15">
        <v>41</v>
      </c>
      <c r="B37" s="16" t="str">
        <f>'R6（プログラム用・名前のみ）'!C37</f>
        <v>珈琲きゃろっとアクティ部</v>
      </c>
      <c r="C37" s="11" t="str">
        <f>'R6（プログラム用・名前のみ）'!F37</f>
        <v>熊谷　　純子</v>
      </c>
      <c r="D37" s="17"/>
      <c r="E37" s="18">
        <v>21</v>
      </c>
      <c r="F37" s="19">
        <v>16</v>
      </c>
      <c r="G37" s="61">
        <f>TIME(D37,E37,F37)</f>
        <v>1.4768518518518519E-2</v>
      </c>
      <c r="H37" s="11" t="str">
        <f>'R6（プログラム用・名前のみ）'!G37</f>
        <v>木下　　友香</v>
      </c>
      <c r="I37" s="17"/>
      <c r="J37" s="18">
        <v>40</v>
      </c>
      <c r="K37" s="21">
        <v>39</v>
      </c>
      <c r="L37" s="62">
        <f t="shared" ref="L37" si="34">TIME(I37,J37,K37)</f>
        <v>2.8229166666666666E-2</v>
      </c>
      <c r="M37" s="63">
        <f>L37-G37</f>
        <v>1.3460648148148147E-2</v>
      </c>
      <c r="N37" s="11" t="str">
        <f>'R6（プログラム用・名前のみ）'!H37</f>
        <v>久野亜紀菜</v>
      </c>
      <c r="O37" s="17">
        <v>1</v>
      </c>
      <c r="P37" s="18">
        <v>1</v>
      </c>
      <c r="Q37" s="21">
        <v>17</v>
      </c>
      <c r="R37" s="62">
        <f t="shared" ref="R37" si="35">TIME(O37,P37,Q37)</f>
        <v>4.2557870370370371E-2</v>
      </c>
      <c r="S37" s="63">
        <f>R37-L37</f>
        <v>1.4328703703703705E-2</v>
      </c>
      <c r="T37" s="11" t="str">
        <f>'R6（プログラム用・名前のみ）'!I37</f>
        <v>田村　　夏子</v>
      </c>
      <c r="U37" s="17">
        <v>1</v>
      </c>
      <c r="V37" s="18">
        <v>20</v>
      </c>
      <c r="W37" s="21">
        <v>27</v>
      </c>
      <c r="X37" s="62">
        <f>TIME(U37,V37,W37)</f>
        <v>5.5868055555555553E-2</v>
      </c>
      <c r="Y37" s="63">
        <f>X37-R37</f>
        <v>1.3310185185185182E-2</v>
      </c>
      <c r="Z37" s="11" t="str">
        <f>'R6（プログラム用・名前のみ）'!J37</f>
        <v>佐藤　　佳里</v>
      </c>
      <c r="AA37" s="17">
        <v>1</v>
      </c>
      <c r="AB37" s="18">
        <v>40</v>
      </c>
      <c r="AC37" s="21">
        <v>46</v>
      </c>
      <c r="AD37" s="62">
        <f>TIME(AA37,AB37,AC37)</f>
        <v>6.9976851851851846E-2</v>
      </c>
      <c r="AE37" s="63">
        <f>AD37-X37</f>
        <v>1.4108796296296293E-2</v>
      </c>
      <c r="AF37" s="17" t="e">
        <f>TIME(#REF!,#REF!,#REF!)</f>
        <v>#REF!</v>
      </c>
      <c r="AG37" s="22" t="e">
        <f>AF37</f>
        <v>#REF!</v>
      </c>
      <c r="AH37" s="64">
        <v>1</v>
      </c>
      <c r="AI37" s="60">
        <v>4</v>
      </c>
      <c r="AJ37" s="5">
        <v>28</v>
      </c>
    </row>
    <row r="38" spans="1:50" ht="27.95" customHeight="1" x14ac:dyDescent="0.2">
      <c r="C38" s="1"/>
      <c r="F38" s="27"/>
      <c r="G38" s="28"/>
      <c r="H38" s="1"/>
      <c r="K38" s="27"/>
      <c r="M38" s="28"/>
      <c r="N38" s="1"/>
      <c r="Q38" s="27"/>
      <c r="S38" s="28"/>
      <c r="T38" s="1"/>
      <c r="W38" s="27"/>
      <c r="Y38" s="28"/>
      <c r="Z38" s="1"/>
      <c r="AC38" s="27"/>
      <c r="AE38" s="28"/>
      <c r="AG38" s="28"/>
      <c r="AH38" s="44"/>
    </row>
    <row r="39" spans="1:50" x14ac:dyDescent="0.2">
      <c r="Q39" s="27"/>
    </row>
    <row r="40" spans="1:50" x14ac:dyDescent="0.2">
      <c r="Q40" s="27"/>
    </row>
    <row r="41" spans="1:50" x14ac:dyDescent="0.2">
      <c r="Q41" s="27"/>
    </row>
    <row r="42" spans="1:50" x14ac:dyDescent="0.2">
      <c r="Q42" s="27"/>
    </row>
    <row r="43" spans="1:50" x14ac:dyDescent="0.2">
      <c r="Q43" s="27"/>
    </row>
    <row r="44" spans="1:50" x14ac:dyDescent="0.2">
      <c r="Q44" s="27"/>
    </row>
    <row r="45" spans="1:50" x14ac:dyDescent="0.2">
      <c r="Q45" s="27"/>
    </row>
    <row r="46" spans="1:50" x14ac:dyDescent="0.2">
      <c r="Q46" s="27"/>
    </row>
    <row r="47" spans="1:50" x14ac:dyDescent="0.2">
      <c r="Q47" s="27"/>
    </row>
    <row r="48" spans="1:50" x14ac:dyDescent="0.2">
      <c r="Q48" s="27"/>
    </row>
    <row r="49" spans="17:17" x14ac:dyDescent="0.2">
      <c r="Q49" s="27"/>
    </row>
    <row r="50" spans="17:17" x14ac:dyDescent="0.2">
      <c r="Q50" s="27"/>
    </row>
    <row r="51" spans="17:17" x14ac:dyDescent="0.2">
      <c r="Q51" s="27"/>
    </row>
    <row r="52" spans="17:17" x14ac:dyDescent="0.2">
      <c r="Q52" s="27"/>
    </row>
    <row r="53" spans="17:17" x14ac:dyDescent="0.2">
      <c r="Q53" s="27"/>
    </row>
    <row r="54" spans="17:17" x14ac:dyDescent="0.2">
      <c r="Q54" s="27"/>
    </row>
    <row r="55" spans="17:17" x14ac:dyDescent="0.2">
      <c r="Q55" s="27"/>
    </row>
    <row r="56" spans="17:17" x14ac:dyDescent="0.2">
      <c r="Q56" s="27"/>
    </row>
    <row r="57" spans="17:17" x14ac:dyDescent="0.2">
      <c r="Q57" s="27"/>
    </row>
    <row r="58" spans="17:17" x14ac:dyDescent="0.2">
      <c r="Q58" s="27"/>
    </row>
    <row r="59" spans="17:17" x14ac:dyDescent="0.2">
      <c r="Q59" s="27"/>
    </row>
    <row r="60" spans="17:17" x14ac:dyDescent="0.2">
      <c r="Q60" s="27"/>
    </row>
    <row r="69" spans="38:39" x14ac:dyDescent="0.2">
      <c r="AL69" s="6" t="s">
        <v>20</v>
      </c>
      <c r="AM69" s="6" t="s">
        <v>21</v>
      </c>
    </row>
    <row r="70" spans="38:39" x14ac:dyDescent="0.2">
      <c r="AL70" s="6" t="s">
        <v>22</v>
      </c>
      <c r="AM70" s="5">
        <v>2</v>
      </c>
    </row>
    <row r="71" spans="38:39" x14ac:dyDescent="0.2">
      <c r="AL71" s="6" t="s">
        <v>23</v>
      </c>
      <c r="AM71" s="5">
        <f>AM72+2</f>
        <v>12</v>
      </c>
    </row>
    <row r="72" spans="38:39" x14ac:dyDescent="0.2">
      <c r="AL72" s="6" t="s">
        <v>24</v>
      </c>
      <c r="AM72" s="5">
        <v>10</v>
      </c>
    </row>
    <row r="73" spans="38:39" x14ac:dyDescent="0.2">
      <c r="AL73" s="6" t="s">
        <v>25</v>
      </c>
      <c r="AM73" s="6" t="s">
        <v>26</v>
      </c>
    </row>
    <row r="81" spans="38:43" x14ac:dyDescent="0.2">
      <c r="AL81" s="6" t="s">
        <v>27</v>
      </c>
      <c r="AM81" s="6" t="s">
        <v>28</v>
      </c>
    </row>
    <row r="84" spans="38:43" x14ac:dyDescent="0.2">
      <c r="AP84" s="6" t="s">
        <v>29</v>
      </c>
    </row>
    <row r="85" spans="38:43" x14ac:dyDescent="0.2">
      <c r="AL85" s="6" t="s">
        <v>30</v>
      </c>
      <c r="AM85" s="6" t="s">
        <v>31</v>
      </c>
      <c r="AN85" s="6" t="s">
        <v>32</v>
      </c>
      <c r="AO85" s="6" t="s">
        <v>33</v>
      </c>
      <c r="AP85" s="6" t="s">
        <v>34</v>
      </c>
      <c r="AQ85" s="6" t="s">
        <v>35</v>
      </c>
    </row>
    <row r="86" spans="38:43" x14ac:dyDescent="0.2">
      <c r="AM86" s="6" t="s">
        <v>36</v>
      </c>
      <c r="AN86" s="6" t="s">
        <v>37</v>
      </c>
      <c r="AO86" s="6" t="s">
        <v>38</v>
      </c>
      <c r="AP86" s="6" t="s">
        <v>39</v>
      </c>
      <c r="AQ86" s="6" t="s">
        <v>35</v>
      </c>
    </row>
    <row r="87" spans="38:43" x14ac:dyDescent="0.2">
      <c r="AM87" s="6" t="s">
        <v>40</v>
      </c>
      <c r="AN87" s="6" t="s">
        <v>41</v>
      </c>
      <c r="AO87" s="6" t="s">
        <v>42</v>
      </c>
      <c r="AP87" s="6" t="s">
        <v>43</v>
      </c>
      <c r="AQ87" s="6" t="s">
        <v>35</v>
      </c>
    </row>
    <row r="93" spans="38:43" x14ac:dyDescent="0.2">
      <c r="AL93" s="6" t="s">
        <v>44</v>
      </c>
      <c r="AM93" s="6" t="s">
        <v>45</v>
      </c>
    </row>
    <row r="94" spans="38:43" x14ac:dyDescent="0.2">
      <c r="AM94" s="6" t="s">
        <v>46</v>
      </c>
    </row>
    <row r="95" spans="38:43" x14ac:dyDescent="0.2">
      <c r="AL95" s="6" t="s">
        <v>47</v>
      </c>
      <c r="AM95" s="6" t="s">
        <v>48</v>
      </c>
    </row>
    <row r="96" spans="38:43" x14ac:dyDescent="0.2">
      <c r="AM96" s="6" t="s">
        <v>49</v>
      </c>
    </row>
    <row r="97" spans="39:39" x14ac:dyDescent="0.2">
      <c r="AM97" s="5" t="str">
        <f>"{GOTO}"&amp;"B"&amp;FIXED(AM72+2,0,TRUE)&amp;"~"</f>
        <v>{GOTO}B12~</v>
      </c>
    </row>
    <row r="98" spans="39:39" x14ac:dyDescent="0.2">
      <c r="AM98" s="6" t="s">
        <v>50</v>
      </c>
    </row>
    <row r="116" spans="38:41" x14ac:dyDescent="0.2">
      <c r="AL116" s="6" t="s">
        <v>51</v>
      </c>
      <c r="AM116" s="6" t="s">
        <v>52</v>
      </c>
      <c r="AO116" s="6" t="s">
        <v>53</v>
      </c>
    </row>
    <row r="117" spans="38:41" x14ac:dyDescent="0.2">
      <c r="AM117" s="6" t="s">
        <v>54</v>
      </c>
    </row>
    <row r="127" spans="38:41" x14ac:dyDescent="0.2">
      <c r="AL127" s="6" t="s">
        <v>55</v>
      </c>
      <c r="AM127" s="6" t="s">
        <v>56</v>
      </c>
    </row>
    <row r="128" spans="38:41" x14ac:dyDescent="0.2">
      <c r="AL128" s="6" t="s">
        <v>35</v>
      </c>
      <c r="AM128" s="6" t="s">
        <v>57</v>
      </c>
    </row>
    <row r="129" spans="38:39" x14ac:dyDescent="0.2">
      <c r="AM129" s="6" t="s">
        <v>58</v>
      </c>
    </row>
    <row r="130" spans="38:39" x14ac:dyDescent="0.2">
      <c r="AL130" s="6" t="s">
        <v>29</v>
      </c>
      <c r="AM130" s="6" t="s">
        <v>59</v>
      </c>
    </row>
    <row r="131" spans="38:39" x14ac:dyDescent="0.2">
      <c r="AM131" s="6" t="s">
        <v>60</v>
      </c>
    </row>
    <row r="136" spans="38:39" x14ac:dyDescent="0.2">
      <c r="AL136" s="6" t="s">
        <v>61</v>
      </c>
      <c r="AM136" s="6" t="s">
        <v>62</v>
      </c>
    </row>
    <row r="137" spans="38:39" x14ac:dyDescent="0.2">
      <c r="AM137" s="6" t="s">
        <v>63</v>
      </c>
    </row>
    <row r="138" spans="38:39" x14ac:dyDescent="0.2">
      <c r="AM138" s="6" t="s">
        <v>64</v>
      </c>
    </row>
    <row r="139" spans="38:39" x14ac:dyDescent="0.2">
      <c r="AM139" s="6" t="s">
        <v>65</v>
      </c>
    </row>
    <row r="141" spans="38:39" x14ac:dyDescent="0.2">
      <c r="AL141" s="6" t="s">
        <v>35</v>
      </c>
    </row>
    <row r="143" spans="38:39" x14ac:dyDescent="0.2">
      <c r="AL143" s="6" t="s">
        <v>66</v>
      </c>
      <c r="AM143" s="6" t="s">
        <v>67</v>
      </c>
    </row>
    <row r="148" spans="38:39" x14ac:dyDescent="0.2">
      <c r="AL148" s="6" t="s">
        <v>68</v>
      </c>
    </row>
    <row r="159" spans="38:39" x14ac:dyDescent="0.2">
      <c r="AL159" s="6" t="s">
        <v>66</v>
      </c>
      <c r="AM159" s="6" t="s">
        <v>69</v>
      </c>
    </row>
    <row r="165" spans="38:39" x14ac:dyDescent="0.2">
      <c r="AM165" s="72" t="s">
        <v>35</v>
      </c>
    </row>
    <row r="168" spans="38:39" x14ac:dyDescent="0.2">
      <c r="AL168" s="6" t="s">
        <v>70</v>
      </c>
      <c r="AM168" s="6" t="s">
        <v>71</v>
      </c>
    </row>
    <row r="169" spans="38:39" x14ac:dyDescent="0.2">
      <c r="AM169" s="6" t="s">
        <v>72</v>
      </c>
    </row>
    <row r="170" spans="38:39" x14ac:dyDescent="0.2">
      <c r="AM170" s="6" t="s">
        <v>73</v>
      </c>
    </row>
    <row r="171" spans="38:39" x14ac:dyDescent="0.2">
      <c r="AM171" s="6" t="s">
        <v>74</v>
      </c>
    </row>
    <row r="172" spans="38:39" x14ac:dyDescent="0.2">
      <c r="AM172" s="6" t="s">
        <v>75</v>
      </c>
    </row>
    <row r="173" spans="38:39" x14ac:dyDescent="0.2">
      <c r="AM173" s="6" t="s">
        <v>76</v>
      </c>
    </row>
    <row r="174" spans="38:39" x14ac:dyDescent="0.2">
      <c r="AM174" s="6" t="s">
        <v>77</v>
      </c>
    </row>
    <row r="175" spans="38:39" x14ac:dyDescent="0.2">
      <c r="AM175" s="6" t="s">
        <v>78</v>
      </c>
    </row>
    <row r="176" spans="38:39" x14ac:dyDescent="0.2">
      <c r="AM176" s="6" t="s">
        <v>79</v>
      </c>
    </row>
    <row r="177" spans="38:42" x14ac:dyDescent="0.2">
      <c r="AM177" s="6" t="s">
        <v>80</v>
      </c>
    </row>
    <row r="178" spans="38:42" x14ac:dyDescent="0.2">
      <c r="AM178" s="6" t="s">
        <v>81</v>
      </c>
    </row>
    <row r="179" spans="38:42" x14ac:dyDescent="0.2">
      <c r="AM179" s="6" t="s">
        <v>82</v>
      </c>
    </row>
    <row r="184" spans="38:42" x14ac:dyDescent="0.2">
      <c r="AL184" s="6" t="s">
        <v>83</v>
      </c>
      <c r="AM184" s="6" t="s">
        <v>84</v>
      </c>
    </row>
    <row r="185" spans="38:42" x14ac:dyDescent="0.2">
      <c r="AM185" s="6" t="s">
        <v>85</v>
      </c>
    </row>
    <row r="186" spans="38:42" x14ac:dyDescent="0.2">
      <c r="AM186" s="6" t="s">
        <v>86</v>
      </c>
    </row>
    <row r="187" spans="38:42" x14ac:dyDescent="0.2">
      <c r="AM187" s="6" t="s">
        <v>87</v>
      </c>
    </row>
    <row r="188" spans="38:42" x14ac:dyDescent="0.2">
      <c r="AM188" s="6" t="s">
        <v>88</v>
      </c>
    </row>
    <row r="189" spans="38:42" x14ac:dyDescent="0.2">
      <c r="AM189" s="6" t="s">
        <v>89</v>
      </c>
    </row>
    <row r="190" spans="38:42" x14ac:dyDescent="0.2">
      <c r="AM190" s="6" t="s">
        <v>90</v>
      </c>
    </row>
    <row r="191" spans="38:42" x14ac:dyDescent="0.2">
      <c r="AM191" s="6" t="s">
        <v>91</v>
      </c>
    </row>
    <row r="192" spans="38:42" x14ac:dyDescent="0.2">
      <c r="AM192" s="6" t="s">
        <v>92</v>
      </c>
      <c r="AP192" s="6" t="s">
        <v>93</v>
      </c>
    </row>
  </sheetData>
  <mergeCells count="4">
    <mergeCell ref="A1:C1"/>
    <mergeCell ref="A9:C9"/>
    <mergeCell ref="A13:C13"/>
    <mergeCell ref="A35:C35"/>
  </mergeCells>
  <phoneticPr fontId="1"/>
  <pageMargins left="0.51181102362204722" right="0.51181102362204722" top="0.9055118110236221" bottom="0.15748031496062992" header="0.6692913385826772" footer="0.39370078740157483"/>
  <pageSetup paperSize="9" scale="45" orientation="landscape" r:id="rId1"/>
  <headerFooter alignWithMargins="0">
    <oddHeader>&amp;L&amp;"UD デジタル 教科書体 NK-R,太字"&amp;24                  市制施行記念 第５5回恵庭市民駅伝大会成績表</oddHeader>
  </headerFooter>
  <colBreaks count="1" manualBreakCount="1"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07BC-92FF-4980-9389-19C6FCCA3458}">
  <sheetPr syncVertical="1" syncRef="A1" transitionEvaluation="1" transitionEntry="1">
    <tabColor rgb="FFFFC000"/>
    <pageSetUpPr fitToPage="1"/>
  </sheetPr>
  <dimension ref="A1:AL174"/>
  <sheetViews>
    <sheetView tabSelected="1" workbookViewId="0">
      <selection activeCell="N15" sqref="N15"/>
    </sheetView>
  </sheetViews>
  <sheetFormatPr defaultColWidth="10.69921875" defaultRowHeight="21.95" customHeight="1" x14ac:dyDescent="0.3"/>
  <cols>
    <col min="1" max="1" width="4.59765625" style="5" bestFit="1" customWidth="1"/>
    <col min="2" max="2" width="4.19921875" style="5" bestFit="1" customWidth="1"/>
    <col min="3" max="3" width="4.69921875" style="5" customWidth="1"/>
    <col min="4" max="4" width="23.796875" style="5" customWidth="1"/>
    <col min="5" max="5" width="12.69921875" style="5" customWidth="1"/>
    <col min="6" max="6" width="10.19921875" style="5" customWidth="1"/>
    <col min="7" max="7" width="0" style="5" hidden="1" customWidth="1"/>
    <col min="8" max="8" width="12.69921875" style="5" customWidth="1"/>
    <col min="9" max="9" width="10.19921875" style="5" customWidth="1"/>
    <col min="10" max="10" width="0" style="5" hidden="1" customWidth="1"/>
    <col min="11" max="11" width="12.69921875" style="5" customWidth="1"/>
    <col min="12" max="12" width="10.19921875" style="5" customWidth="1"/>
    <col min="13" max="13" width="0" style="5" hidden="1" customWidth="1"/>
    <col min="14" max="14" width="12.69921875" style="5" customWidth="1"/>
    <col min="15" max="15" width="10.19921875" style="5" customWidth="1"/>
    <col min="16" max="16" width="0" style="5" hidden="1" customWidth="1"/>
    <col min="17" max="17" width="12.69921875" style="5" customWidth="1"/>
    <col min="18" max="18" width="10.19921875" style="5" customWidth="1"/>
    <col min="19" max="21" width="0" style="5" hidden="1" customWidth="1"/>
    <col min="22" max="22" width="6.69921875" style="7" customWidth="1"/>
    <col min="23" max="23" width="10.19921875" style="5" customWidth="1"/>
    <col min="24" max="24" width="5.796875" style="8" customWidth="1"/>
    <col min="25" max="25" width="8.796875" style="40" customWidth="1"/>
    <col min="26" max="35" width="8.796875" style="8" customWidth="1"/>
    <col min="36" max="16384" width="10.69921875" style="5"/>
  </cols>
  <sheetData>
    <row r="1" spans="1:38" ht="21" customHeight="1" x14ac:dyDescent="0.3">
      <c r="D1" s="2"/>
      <c r="E1" s="6"/>
      <c r="R1" s="199" t="str">
        <f>'R6記録処理（打込み用）'!AD1</f>
        <v>２０２４年１０月５日(土曜日)</v>
      </c>
      <c r="W1" s="4"/>
    </row>
    <row r="2" spans="1:38" ht="30.75" customHeight="1" x14ac:dyDescent="0.3">
      <c r="D2" s="213" t="str">
        <f>'R6（プログラム用・名前のみ）'!A1</f>
        <v>①小学生の部　少年団男子（緑色）</v>
      </c>
      <c r="E2" s="213"/>
      <c r="W2" s="4"/>
    </row>
    <row r="3" spans="1:38" ht="28.5" customHeight="1" thickBot="1" x14ac:dyDescent="0.35">
      <c r="C3" s="153" t="s">
        <v>0</v>
      </c>
      <c r="D3" s="154" t="s">
        <v>1</v>
      </c>
      <c r="E3" s="155" t="s">
        <v>2</v>
      </c>
      <c r="F3" s="153" t="s">
        <v>100</v>
      </c>
      <c r="G3" s="156" t="s">
        <v>3</v>
      </c>
      <c r="H3" s="156" t="s">
        <v>4</v>
      </c>
      <c r="I3" s="153" t="s">
        <v>100</v>
      </c>
      <c r="J3" s="156" t="s">
        <v>8</v>
      </c>
      <c r="K3" s="156" t="s">
        <v>10</v>
      </c>
      <c r="L3" s="153" t="s">
        <v>100</v>
      </c>
      <c r="M3" s="156" t="s">
        <v>8</v>
      </c>
      <c r="N3" s="156" t="s">
        <v>12</v>
      </c>
      <c r="O3" s="153" t="s">
        <v>100</v>
      </c>
      <c r="P3" s="156" t="s">
        <v>8</v>
      </c>
      <c r="Q3" s="156" t="s">
        <v>15</v>
      </c>
      <c r="R3" s="153" t="s">
        <v>100</v>
      </c>
      <c r="S3" s="156" t="s">
        <v>8</v>
      </c>
      <c r="T3" s="156" t="s">
        <v>8</v>
      </c>
      <c r="U3" s="156" t="s">
        <v>17</v>
      </c>
      <c r="V3" s="156" t="s">
        <v>18</v>
      </c>
      <c r="W3" s="156" t="s">
        <v>99</v>
      </c>
      <c r="AK3" s="6" t="s">
        <v>19</v>
      </c>
      <c r="AL3" s="6" t="s">
        <v>19</v>
      </c>
    </row>
    <row r="4" spans="1:38" ht="24" customHeight="1" thickTop="1" x14ac:dyDescent="0.3">
      <c r="A4" s="42"/>
      <c r="B4" s="42"/>
      <c r="C4" s="60">
        <f>'R6（プログラム用・名前のみ）'!A3</f>
        <v>1</v>
      </c>
      <c r="D4" s="150" t="str">
        <f>'R6（プログラム用・名前のみ）'!C3</f>
        <v>スマイルスワローズ</v>
      </c>
      <c r="E4" s="147" t="str">
        <f>'R6記録処理（打込み用）'!C3</f>
        <v>佐藤　　天翔</v>
      </c>
      <c r="F4" s="110">
        <f>'R6記録処理（打込み用）'!G3</f>
        <v>6.2962962962962964E-3</v>
      </c>
      <c r="G4" s="111"/>
      <c r="H4" s="128" t="str">
        <f>'R6記録処理（打込み用）'!H3</f>
        <v>若宮　　直希</v>
      </c>
      <c r="I4" s="110">
        <f>'R6記録処理（打込み用）'!M3</f>
        <v>5.5555555555555549E-3</v>
      </c>
      <c r="J4" s="60"/>
      <c r="K4" s="128" t="str">
        <f>'R6記録処理（打込み用）'!N3</f>
        <v>長沢　　矢斗</v>
      </c>
      <c r="L4" s="110">
        <f>'R6記録処理（打込み用）'!S3</f>
        <v>5.9143518518518529E-3</v>
      </c>
      <c r="M4" s="60"/>
      <c r="N4" s="128" t="str">
        <f>'R6記録処理（打込み用）'!T3</f>
        <v>白木　　陽空</v>
      </c>
      <c r="O4" s="110">
        <f>'R6記録処理（打込み用）'!Y3</f>
        <v>6.3194444444444435E-3</v>
      </c>
      <c r="P4" s="60"/>
      <c r="Q4" s="128" t="str">
        <f>'R6記録処理（打込み用）'!Z3</f>
        <v>千葉　　洸聖</v>
      </c>
      <c r="R4" s="110">
        <f>'R6記録処理（打込み用）'!AE3</f>
        <v>5.8564814814814833E-3</v>
      </c>
      <c r="S4" s="60"/>
      <c r="T4" s="127"/>
      <c r="U4" s="111"/>
      <c r="V4" s="129">
        <f>'R6記録処理（打込み用）'!AH3</f>
        <v>3</v>
      </c>
      <c r="W4" s="130">
        <f>'R6記録処理（打込み用）'!AD3</f>
        <v>2.9942129629629631E-2</v>
      </c>
      <c r="Y4" s="44"/>
    </row>
    <row r="5" spans="1:38" ht="24" customHeight="1" x14ac:dyDescent="0.3">
      <c r="A5" s="42"/>
      <c r="B5" s="42"/>
      <c r="C5" s="89">
        <f>'R6（プログラム用・名前のみ）'!A4</f>
        <v>2</v>
      </c>
      <c r="D5" s="149" t="str">
        <f>'R6（プログラム用・名前のみ）'!C4</f>
        <v>ゴーゴースワローズ</v>
      </c>
      <c r="E5" s="146" t="str">
        <f>'R6記録処理（打込み用）'!C4</f>
        <v>鈴木　　広輝</v>
      </c>
      <c r="F5" s="114">
        <f>'R6記録処理（打込み用）'!G4</f>
        <v>7.0486111111111114E-3</v>
      </c>
      <c r="G5" s="115"/>
      <c r="H5" s="74" t="str">
        <f>'R6記録処理（打込み用）'!H4</f>
        <v>荒川　　晄輝</v>
      </c>
      <c r="I5" s="114">
        <f>'R6記録処理（打込み用）'!M4</f>
        <v>6.4930555555555557E-3</v>
      </c>
      <c r="J5" s="89"/>
      <c r="K5" s="74" t="str">
        <f>'R6記録処理（打込み用）'!N4</f>
        <v>國廣　　珀亜</v>
      </c>
      <c r="L5" s="114">
        <f>'R6記録処理（打込み用）'!S4</f>
        <v>5.5902777777777773E-3</v>
      </c>
      <c r="M5" s="89"/>
      <c r="N5" s="74" t="str">
        <f>'R6記録処理（打込み用）'!T4</f>
        <v>山口　　創佑</v>
      </c>
      <c r="O5" s="114">
        <f>'R6記録処理（打込み用）'!Y4</f>
        <v>5.7638888888888878E-3</v>
      </c>
      <c r="P5" s="89"/>
      <c r="Q5" s="74" t="str">
        <f>'R6記録処理（打込み用）'!Z4</f>
        <v>小椋　　湊太</v>
      </c>
      <c r="R5" s="114">
        <f>'R6記録処理（打込み用）'!AE4</f>
        <v>6.7939814814814842E-3</v>
      </c>
      <c r="S5" s="89"/>
      <c r="T5" s="113"/>
      <c r="U5" s="115"/>
      <c r="V5" s="116">
        <f>'R6記録処理（打込み用）'!AH4</f>
        <v>4</v>
      </c>
      <c r="W5" s="117">
        <f>'R6記録処理（打込み用）'!AD4</f>
        <v>3.1689814814814816E-2</v>
      </c>
      <c r="Y5" s="44"/>
    </row>
    <row r="6" spans="1:38" ht="24" customHeight="1" x14ac:dyDescent="0.3">
      <c r="A6" s="42"/>
      <c r="B6" s="42"/>
      <c r="C6" s="89">
        <f>'R6（プログラム用・名前のみ）'!A5</f>
        <v>3</v>
      </c>
      <c r="D6" s="149" t="str">
        <f>'R6（プログラム用・名前のみ）'!C5</f>
        <v>スーパースワローズ</v>
      </c>
      <c r="E6" s="146" t="str">
        <f>'R6記録処理（打込み用）'!C5</f>
        <v>西村　　依央</v>
      </c>
      <c r="F6" s="114">
        <f>'R6記録処理（打込み用）'!G5</f>
        <v>0</v>
      </c>
      <c r="G6" s="115"/>
      <c r="H6" s="74" t="str">
        <f>'R6記録処理（打込み用）'!H5</f>
        <v>佐藤　　陽飛</v>
      </c>
      <c r="I6" s="114">
        <f>'R6記録処理（打込み用）'!M5</f>
        <v>0</v>
      </c>
      <c r="J6" s="89"/>
      <c r="K6" s="74" t="str">
        <f>'R6記録処理（打込み用）'!N5</f>
        <v>鈴木　　広輝</v>
      </c>
      <c r="L6" s="114">
        <f>'R6記録処理（打込み用）'!S5</f>
        <v>0</v>
      </c>
      <c r="M6" s="89"/>
      <c r="N6" s="74" t="str">
        <f>'R6記録処理（打込み用）'!T5</f>
        <v>佐藤　　天飛</v>
      </c>
      <c r="O6" s="114">
        <f>'R6記録処理（打込み用）'!Y5</f>
        <v>0</v>
      </c>
      <c r="P6" s="89"/>
      <c r="Q6" s="74" t="str">
        <f>'R6記録処理（打込み用）'!Z5</f>
        <v>西村　　敦希</v>
      </c>
      <c r="R6" s="114">
        <f>'R6記録処理（打込み用）'!AE5</f>
        <v>0</v>
      </c>
      <c r="S6" s="89"/>
      <c r="T6" s="113"/>
      <c r="U6" s="115"/>
      <c r="V6" s="116">
        <f>'R6記録処理（打込み用）'!AH5</f>
        <v>0</v>
      </c>
      <c r="W6" s="117">
        <f>'R6記録処理（打込み用）'!AD5</f>
        <v>0</v>
      </c>
      <c r="Y6" s="44"/>
    </row>
    <row r="7" spans="1:38" ht="24" customHeight="1" x14ac:dyDescent="0.2">
      <c r="A7" s="42"/>
      <c r="B7" s="42"/>
      <c r="C7" s="89">
        <f>'R6（プログラム用・名前のみ）'!A6</f>
        <v>4</v>
      </c>
      <c r="D7" s="149" t="str">
        <f>'R6（プログラム用・名前のみ）'!C6</f>
        <v>恵み野ミニバス（男子）</v>
      </c>
      <c r="E7" s="146" t="str">
        <f>'R6記録処理（打込み用）'!C6</f>
        <v>木村　　俊介</v>
      </c>
      <c r="F7" s="114">
        <f>'R6記録処理（打込み用）'!G6</f>
        <v>5.4050925925925924E-3</v>
      </c>
      <c r="G7" s="115"/>
      <c r="H7" s="74" t="str">
        <f>'R6記録処理（打込み用）'!H6</f>
        <v>佐藤　　清翔</v>
      </c>
      <c r="I7" s="114">
        <f>'R6記録処理（打込み用）'!M6</f>
        <v>5.5671296296296293E-3</v>
      </c>
      <c r="J7" s="89"/>
      <c r="K7" s="74" t="str">
        <f>'R6記録処理（打込み用）'!N6</f>
        <v>関谷　　稀瀬</v>
      </c>
      <c r="L7" s="114">
        <f>'R6記録処理（打込み用）'!S6</f>
        <v>5.1967592592592603E-3</v>
      </c>
      <c r="M7" s="89"/>
      <c r="N7" s="74" t="str">
        <f>'R6記録処理（打込み用）'!T6</f>
        <v>佐藤　　陽琉</v>
      </c>
      <c r="O7" s="114">
        <f>'R6記録処理（打込み用）'!Y6</f>
        <v>5.8564814814814799E-3</v>
      </c>
      <c r="P7" s="89"/>
      <c r="Q7" s="74" t="str">
        <f>'R6記録処理（打込み用）'!Z6</f>
        <v>杉本　　青空</v>
      </c>
      <c r="R7" s="114">
        <f>'R6記録処理（打込み用）'!AE6</f>
        <v>4.9421296296296297E-3</v>
      </c>
      <c r="S7" s="89"/>
      <c r="T7" s="113"/>
      <c r="U7" s="115"/>
      <c r="V7" s="116">
        <f>'R6記録処理（打込み用）'!AH6</f>
        <v>2</v>
      </c>
      <c r="W7" s="117">
        <f>'R6記録処理（打込み用）'!AD6</f>
        <v>2.6967592592592592E-2</v>
      </c>
      <c r="X7" s="5"/>
      <c r="Y7" s="44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8" ht="24" customHeight="1" x14ac:dyDescent="0.2">
      <c r="A8" s="42"/>
      <c r="B8" s="42"/>
      <c r="C8" s="101">
        <f>'R6（プログラム用・名前のみ）'!A7</f>
        <v>5</v>
      </c>
      <c r="D8" s="151" t="str">
        <f>'R6（プログラム用・名前のみ）'!C7</f>
        <v>恵庭若草タイガース</v>
      </c>
      <c r="E8" s="148" t="str">
        <f>'R6記録処理（打込み用）'!C7</f>
        <v>松尾凛之介</v>
      </c>
      <c r="F8" s="122">
        <f>'R6記録処理（打込み用）'!G7</f>
        <v>5.5439814814814813E-3</v>
      </c>
      <c r="G8" s="123"/>
      <c r="H8" s="124" t="str">
        <f>'R6記録処理（打込み用）'!H7</f>
        <v>松岡　　雄弥</v>
      </c>
      <c r="I8" s="122">
        <f>'R6記録処理（打込み用）'!M7</f>
        <v>5.2199074074074075E-3</v>
      </c>
      <c r="J8" s="101"/>
      <c r="K8" s="124" t="str">
        <f>'R6記録処理（打込み用）'!N7</f>
        <v>山内　　　　駿</v>
      </c>
      <c r="L8" s="122">
        <f>'R6記録処理（打込み用）'!S7</f>
        <v>5.6365740740740751E-3</v>
      </c>
      <c r="M8" s="101"/>
      <c r="N8" s="124" t="str">
        <f>'R6記録処理（打込み用）'!T7</f>
        <v>勝又煌乃介</v>
      </c>
      <c r="O8" s="122">
        <f>'R6記録処理（打込み用）'!Y7</f>
        <v>5.4861111111111117E-3</v>
      </c>
      <c r="P8" s="101"/>
      <c r="Q8" s="124" t="str">
        <f>'R6記録処理（打込み用）'!Z7</f>
        <v>関谷　　一輝</v>
      </c>
      <c r="R8" s="122">
        <f>'R6記録処理（打込み用）'!AE7</f>
        <v>4.8611111111111112E-3</v>
      </c>
      <c r="S8" s="101"/>
      <c r="T8" s="187"/>
      <c r="U8" s="123"/>
      <c r="V8" s="125">
        <f>'R6記録処理（打込み用）'!AH7</f>
        <v>1</v>
      </c>
      <c r="W8" s="126">
        <f>'R6記録処理（打込み用）'!AD7</f>
        <v>2.6747685185185187E-2</v>
      </c>
      <c r="X8" s="5"/>
      <c r="Y8" s="44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8" ht="14.25" customHeight="1" x14ac:dyDescent="0.2">
      <c r="E9" s="4"/>
      <c r="G9" s="28"/>
      <c r="U9" s="28"/>
      <c r="X9" s="5"/>
      <c r="Y9" s="44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8" ht="26.25" customHeight="1" x14ac:dyDescent="0.2">
      <c r="D10" s="213" t="str">
        <f>'R6（プログラム用・名前のみ）'!A9</f>
        <v>②小学生の部　少年団女子（紺色）</v>
      </c>
      <c r="E10" s="213"/>
      <c r="G10" s="28"/>
      <c r="U10" s="28"/>
      <c r="X10" s="5"/>
      <c r="Y10" s="44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8" ht="21.6" customHeight="1" thickBot="1" x14ac:dyDescent="0.25">
      <c r="C11" s="153" t="str">
        <f>$C$3</f>
        <v>番号</v>
      </c>
      <c r="D11" s="154" t="str">
        <f>$D$3</f>
        <v>チ  ー  ム  名</v>
      </c>
      <c r="E11" s="155" t="str">
        <f>$E$3</f>
        <v xml:space="preserve"> 第 １ 走 者 </v>
      </c>
      <c r="F11" s="156" t="str">
        <f>$F$3</f>
        <v>区間タイム</v>
      </c>
      <c r="G11" s="156" t="str">
        <f>G3</f>
        <v>ｽﾀｰﾄ→①</v>
      </c>
      <c r="H11" s="156" t="str">
        <f>$H$3</f>
        <v xml:space="preserve"> 第 ２ 走 者 </v>
      </c>
      <c r="I11" s="156" t="str">
        <f>$I$3</f>
        <v>区間タイム</v>
      </c>
      <c r="J11" s="156" t="str">
        <f>J3</f>
        <v xml:space="preserve"> 時刻連番</v>
      </c>
      <c r="K11" s="156" t="str">
        <f>$K$3</f>
        <v xml:space="preserve"> 第 ３ 走 者 </v>
      </c>
      <c r="L11" s="156" t="str">
        <f>$L$3</f>
        <v>区間タイム</v>
      </c>
      <c r="M11" s="156" t="str">
        <f>M3</f>
        <v xml:space="preserve"> 時刻連番</v>
      </c>
      <c r="N11" s="156" t="str">
        <f>$N$3</f>
        <v xml:space="preserve"> 第 ４ 走 者 </v>
      </c>
      <c r="O11" s="156" t="str">
        <f>$O$3</f>
        <v>区間タイム</v>
      </c>
      <c r="P11" s="156" t="str">
        <f>P3</f>
        <v xml:space="preserve"> 時刻連番</v>
      </c>
      <c r="Q11" s="156" t="str">
        <f>$Q$3</f>
        <v xml:space="preserve"> 第 ５ 走 者 </v>
      </c>
      <c r="R11" s="156" t="str">
        <f>$R$3</f>
        <v>区間タイム</v>
      </c>
      <c r="S11" s="156" t="str">
        <f>S3</f>
        <v xml:space="preserve"> 時刻連番</v>
      </c>
      <c r="T11" s="156" t="str">
        <f>T3</f>
        <v xml:space="preserve"> 時刻連番</v>
      </c>
      <c r="U11" s="156" t="str">
        <f>U3</f>
        <v>総合タイム</v>
      </c>
      <c r="V11" s="156" t="str">
        <f>$V$3</f>
        <v>順位</v>
      </c>
      <c r="W11" s="156" t="str">
        <f>$W$3</f>
        <v>ゴールタイム</v>
      </c>
      <c r="X11" s="5"/>
      <c r="Y11" s="44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8" ht="24" customHeight="1" thickTop="1" x14ac:dyDescent="0.2">
      <c r="A12" s="42"/>
      <c r="B12" s="42"/>
      <c r="C12" s="188">
        <f>'R6（プログラム用・名前のみ）'!A11</f>
        <v>11</v>
      </c>
      <c r="D12" s="189" t="str">
        <f>'R6（プログラム用・名前のみ）'!C11</f>
        <v>恵み野ミニバス（女子）</v>
      </c>
      <c r="E12" s="160" t="str">
        <f>'R6記録処理（打込み用）'!C11</f>
        <v>吉尾　　紗雪</v>
      </c>
      <c r="F12" s="190">
        <f>'R6記録処理（打込み用）'!G11</f>
        <v>5.7175925925925927E-3</v>
      </c>
      <c r="G12" s="191"/>
      <c r="H12" s="161" t="str">
        <f>'R6記録処理（打込み用）'!H11</f>
        <v>安原　　愛海</v>
      </c>
      <c r="I12" s="190">
        <f>'R6記録処理（打込み用）'!M11</f>
        <v>5.0925925925925921E-3</v>
      </c>
      <c r="J12" s="188"/>
      <c r="K12" s="161" t="str">
        <f>'R6記録処理（打込み用）'!N11</f>
        <v>久野涼衣那</v>
      </c>
      <c r="L12" s="190">
        <f>'R6記録処理（打込み用）'!S11</f>
        <v>5.4050925925925915E-3</v>
      </c>
      <c r="M12" s="188"/>
      <c r="N12" s="161" t="str">
        <f>'R6記録処理（打込み用）'!T11</f>
        <v>小日向叶愛</v>
      </c>
      <c r="O12" s="190">
        <f>'R6記録処理（打込み用）'!Y11</f>
        <v>5.7523148148148177E-3</v>
      </c>
      <c r="P12" s="188"/>
      <c r="Q12" s="161" t="str">
        <f>'R6記録処理（打込み用）'!Z11</f>
        <v>廣瀬　　妃那</v>
      </c>
      <c r="R12" s="190">
        <f>'R6記録処理（打込み用）'!AE11</f>
        <v>6.493055555555554E-3</v>
      </c>
      <c r="S12" s="188"/>
      <c r="T12" s="188"/>
      <c r="U12" s="192"/>
      <c r="V12" s="193">
        <f>'R6記録処理（打込み用）'!AH11</f>
        <v>1</v>
      </c>
      <c r="W12" s="194">
        <f>'R6記録処理（打込み用）'!AD11</f>
        <v>2.8460648148148148E-2</v>
      </c>
      <c r="X12" s="5"/>
      <c r="Y12" s="44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8" ht="14.25" customHeight="1" x14ac:dyDescent="0.2">
      <c r="A13" s="42"/>
      <c r="B13" s="42"/>
      <c r="D13" s="45"/>
      <c r="E13" s="1"/>
      <c r="F13" s="46"/>
      <c r="G13" s="28"/>
      <c r="H13" s="1"/>
      <c r="I13" s="46"/>
      <c r="K13" s="1"/>
      <c r="L13" s="46"/>
      <c r="N13" s="1"/>
      <c r="O13" s="46"/>
      <c r="Q13" s="1"/>
      <c r="R13" s="46"/>
      <c r="U13" s="28"/>
      <c r="V13" s="44"/>
      <c r="W13" s="46"/>
      <c r="X13" s="5"/>
      <c r="Y13" s="44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8" ht="26.25" customHeight="1" x14ac:dyDescent="0.2">
      <c r="D14" s="41" t="str">
        <f>'R6（プログラム用・名前のみ）'!A13</f>
        <v>③一般の部男子（緑色）</v>
      </c>
      <c r="X14" s="5"/>
      <c r="Y14" s="44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8" ht="28.5" customHeight="1" thickBot="1" x14ac:dyDescent="0.25">
      <c r="C15" s="153" t="str">
        <f>$C$3</f>
        <v>番号</v>
      </c>
      <c r="D15" s="154" t="str">
        <f>$D$3</f>
        <v>チ  ー  ム  名</v>
      </c>
      <c r="E15" s="155" t="str">
        <f>$E$3</f>
        <v xml:space="preserve"> 第 １ 走 者 </v>
      </c>
      <c r="F15" s="156" t="str">
        <f>$F$3</f>
        <v>区間タイム</v>
      </c>
      <c r="G15" s="156" t="e">
        <f>#REF!</f>
        <v>#REF!</v>
      </c>
      <c r="H15" s="156" t="str">
        <f>$H$3</f>
        <v xml:space="preserve"> 第 ２ 走 者 </v>
      </c>
      <c r="I15" s="156" t="str">
        <f>$I$3</f>
        <v>区間タイム</v>
      </c>
      <c r="J15" s="156" t="e">
        <f>#REF!</f>
        <v>#REF!</v>
      </c>
      <c r="K15" s="156" t="str">
        <f>$K$3</f>
        <v xml:space="preserve"> 第 ３ 走 者 </v>
      </c>
      <c r="L15" s="156" t="str">
        <f>$L$3</f>
        <v>区間タイム</v>
      </c>
      <c r="M15" s="156" t="e">
        <f>#REF!</f>
        <v>#REF!</v>
      </c>
      <c r="N15" s="156" t="str">
        <f>$N$3</f>
        <v xml:space="preserve"> 第 ４ 走 者 </v>
      </c>
      <c r="O15" s="156" t="str">
        <f>$O$3</f>
        <v>区間タイム</v>
      </c>
      <c r="P15" s="156" t="e">
        <f>#REF!</f>
        <v>#REF!</v>
      </c>
      <c r="Q15" s="156" t="str">
        <f>$Q$3</f>
        <v xml:space="preserve"> 第 ５ 走 者 </v>
      </c>
      <c r="R15" s="156" t="str">
        <f>$R$3</f>
        <v>区間タイム</v>
      </c>
      <c r="S15" s="156" t="e">
        <f>#REF!</f>
        <v>#REF!</v>
      </c>
      <c r="T15" s="156" t="e">
        <f>#REF!</f>
        <v>#REF!</v>
      </c>
      <c r="U15" s="156" t="e">
        <f>#REF!</f>
        <v>#REF!</v>
      </c>
      <c r="V15" s="156" t="str">
        <f>$V$3</f>
        <v>順位</v>
      </c>
      <c r="W15" s="156" t="str">
        <f>$W$3</f>
        <v>ゴールタイム</v>
      </c>
      <c r="X15" s="5"/>
      <c r="Y15" s="44"/>
      <c r="Z15" s="5"/>
      <c r="AA15" s="5"/>
      <c r="AB15" s="5"/>
      <c r="AC15" s="5"/>
      <c r="AD15" s="5"/>
      <c r="AE15" s="5"/>
      <c r="AF15" s="5"/>
      <c r="AG15" s="5"/>
      <c r="AH15" s="5"/>
      <c r="AI15" s="5"/>
      <c r="AK15" s="6" t="s">
        <v>19</v>
      </c>
      <c r="AL15" s="6" t="s">
        <v>19</v>
      </c>
    </row>
    <row r="16" spans="1:38" ht="23.45" customHeight="1" thickTop="1" x14ac:dyDescent="0.2">
      <c r="A16" s="42"/>
      <c r="B16" s="42"/>
      <c r="C16" s="60">
        <f>'R6（プログラム用・名前のみ）'!A15</f>
        <v>21</v>
      </c>
      <c r="D16" s="150" t="str">
        <f>'R6（プログラム用・名前のみ）'!C15</f>
        <v>ライオンランナー</v>
      </c>
      <c r="E16" s="147" t="str">
        <f>'R6記録処理（打込み用）'!C15</f>
        <v>豊　　　　耕也</v>
      </c>
      <c r="F16" s="110">
        <f>'R6記録処理（打込み用）'!G15</f>
        <v>7.2222222222222219E-3</v>
      </c>
      <c r="G16" s="111"/>
      <c r="H16" s="128" t="str">
        <f>'R6記録処理（打込み用）'!H15</f>
        <v>熊原　　大地</v>
      </c>
      <c r="I16" s="110">
        <f>'R6記録処理（打込み用）'!M15</f>
        <v>7.858796296296296E-3</v>
      </c>
      <c r="J16" s="60"/>
      <c r="K16" s="128" t="str">
        <f>'R6記録処理（打込み用）'!N15</f>
        <v>天谷　　昂平</v>
      </c>
      <c r="L16" s="110">
        <f>'R6記録処理（打込み用）'!S15</f>
        <v>7.7546296296296287E-3</v>
      </c>
      <c r="M16" s="60"/>
      <c r="N16" s="128" t="str">
        <f>'R6記録処理（打込み用）'!T15</f>
        <v>林　　　　研太</v>
      </c>
      <c r="O16" s="110">
        <f>'R6記録処理（打込み用）'!Y15</f>
        <v>7.6504629629629631E-3</v>
      </c>
      <c r="P16" s="60"/>
      <c r="Q16" s="128" t="str">
        <f>'R6記録処理（打込み用）'!Z15</f>
        <v>城　　　　雅之</v>
      </c>
      <c r="R16" s="110">
        <f>'R6記録処理（打込み用）'!AE15</f>
        <v>7.6504629629629631E-3</v>
      </c>
      <c r="S16" s="60"/>
      <c r="T16" s="60"/>
      <c r="U16" s="84"/>
      <c r="V16" s="129">
        <f>'R6記録処理（打込み用）'!AH15</f>
        <v>1</v>
      </c>
      <c r="W16" s="130">
        <f>'R6記録処理（打込み用）'!AD15</f>
        <v>3.8136574074074073E-2</v>
      </c>
      <c r="X16" s="5"/>
      <c r="Y16" s="44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23.45" customHeight="1" x14ac:dyDescent="0.2">
      <c r="A17" s="42"/>
      <c r="B17" s="42"/>
      <c r="C17" s="89">
        <f>'R6（プログラム用・名前のみ）'!A16</f>
        <v>22</v>
      </c>
      <c r="D17" s="149" t="str">
        <f>'R6（プログラム用・名前のみ）'!C16</f>
        <v>空自千歳剛クラブ</v>
      </c>
      <c r="E17" s="146" t="str">
        <f>'R6記録処理（打込み用）'!C16</f>
        <v>関東　　　　卓</v>
      </c>
      <c r="F17" s="114">
        <f>'R6記録処理（打込み用）'!G16</f>
        <v>8.3333333333333332E-3</v>
      </c>
      <c r="G17" s="115"/>
      <c r="H17" s="74" t="str">
        <f>'R6記録処理（打込み用）'!H16</f>
        <v>八島　　一司</v>
      </c>
      <c r="I17" s="114">
        <f>'R6記録処理（打込み用）'!M16</f>
        <v>9.178240740740742E-3</v>
      </c>
      <c r="J17" s="89"/>
      <c r="K17" s="74" t="str">
        <f>'R6記録処理（打込み用）'!N16</f>
        <v>高橋　　直也</v>
      </c>
      <c r="L17" s="114">
        <f>'R6記録処理（打込み用）'!S16</f>
        <v>8.5416666666666662E-3</v>
      </c>
      <c r="M17" s="89"/>
      <c r="N17" s="74" t="str">
        <f>'R6記録処理（打込み用）'!T16</f>
        <v>和田　　　　裕</v>
      </c>
      <c r="O17" s="114">
        <f>'R6記録処理（打込み用）'!Y16</f>
        <v>9.0277777777777769E-3</v>
      </c>
      <c r="P17" s="89"/>
      <c r="Q17" s="74" t="str">
        <f>'R6記録処理（打込み用）'!Z16</f>
        <v>川野　　　亮</v>
      </c>
      <c r="R17" s="114">
        <f>'R6記録処理（打込み用）'!AE16</f>
        <v>9.6296296296296269E-3</v>
      </c>
      <c r="S17" s="89"/>
      <c r="T17" s="89"/>
      <c r="U17" s="96"/>
      <c r="V17" s="116">
        <f>'R6記録処理（打込み用）'!AH16</f>
        <v>10</v>
      </c>
      <c r="W17" s="117">
        <f>'R6記録処理（打込み用）'!AD16</f>
        <v>4.4710648148148145E-2</v>
      </c>
      <c r="X17" s="5"/>
      <c r="Y17" s="44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23.45" customHeight="1" x14ac:dyDescent="0.2">
      <c r="A18" s="42"/>
      <c r="B18" s="42"/>
      <c r="C18" s="89">
        <f>'R6（プログラム用・名前のみ）'!A17</f>
        <v>23</v>
      </c>
      <c r="D18" s="149" t="str">
        <f>'R6（プログラム用・名前のみ）'!C17</f>
        <v>えにわターボ(竹中)</v>
      </c>
      <c r="E18" s="146" t="str">
        <f>'R6記録処理（打込み用）'!C17</f>
        <v>中原　　大介</v>
      </c>
      <c r="F18" s="114">
        <f>'R6記録処理（打込み用）'!G17</f>
        <v>8.1250000000000003E-3</v>
      </c>
      <c r="G18" s="115"/>
      <c r="H18" s="74" t="str">
        <f>'R6記録処理（打込み用）'!H17</f>
        <v>土屋加寿明</v>
      </c>
      <c r="I18" s="114">
        <f>'R6記録処理（打込み用）'!M17</f>
        <v>7.3842592592592588E-3</v>
      </c>
      <c r="J18" s="89"/>
      <c r="K18" s="74" t="str">
        <f>'R6記録処理（打込み用）'!N17</f>
        <v>山下　　　　斉</v>
      </c>
      <c r="L18" s="114">
        <f>'R6記録処理（打込み用）'!S17</f>
        <v>7.152777777777777E-3</v>
      </c>
      <c r="M18" s="89"/>
      <c r="N18" s="74" t="str">
        <f>'R6記録処理（打込み用）'!T17</f>
        <v>髙橋　　隆杜</v>
      </c>
      <c r="O18" s="114">
        <f>'R6記録処理（打込み用）'!Y17</f>
        <v>7.7777777777777793E-3</v>
      </c>
      <c r="P18" s="89"/>
      <c r="Q18" s="74" t="str">
        <f>'R6記録処理（打込み用）'!Z17</f>
        <v>阿知良藤馬</v>
      </c>
      <c r="R18" s="114">
        <f>'R6記録処理（打込み用）'!AE17</f>
        <v>8.2175925925925888E-3</v>
      </c>
      <c r="S18" s="89"/>
      <c r="T18" s="89"/>
      <c r="U18" s="96"/>
      <c r="V18" s="116">
        <f>'R6記録処理（打込み用）'!AH17</f>
        <v>2</v>
      </c>
      <c r="W18" s="117">
        <f>'R6記録処理（打込み用）'!AD17</f>
        <v>3.8657407407407404E-2</v>
      </c>
      <c r="X18" s="5"/>
      <c r="Y18" s="44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23.45" customHeight="1" x14ac:dyDescent="0.2">
      <c r="A19" s="42"/>
      <c r="B19" s="42"/>
      <c r="C19" s="89">
        <f>'R6（プログラム用・名前のみ）'!A18</f>
        <v>24</v>
      </c>
      <c r="D19" s="149" t="str">
        <f>'R6（プログラム用・名前のみ）'!C18</f>
        <v>鉄牛子</v>
      </c>
      <c r="E19" s="146" t="str">
        <f>'R6記録処理（打込み用）'!C18</f>
        <v>赤塚　　康平</v>
      </c>
      <c r="F19" s="114">
        <f>'R6記録処理（打込み用）'!G18</f>
        <v>9.2013888888888892E-3</v>
      </c>
      <c r="G19" s="115"/>
      <c r="H19" s="74" t="str">
        <f>'R6記録処理（打込み用）'!H18</f>
        <v>楠　　　　　　舜</v>
      </c>
      <c r="I19" s="114">
        <f>'R6記録処理（打込み用）'!M18</f>
        <v>8.8888888888888889E-3</v>
      </c>
      <c r="J19" s="89"/>
      <c r="K19" s="74" t="str">
        <f>'R6記録処理（打込み用）'!N18</f>
        <v>田中　　雄貴</v>
      </c>
      <c r="L19" s="114">
        <f>'R6記録処理（打込み用）'!S18</f>
        <v>8.4375000000000006E-3</v>
      </c>
      <c r="M19" s="89"/>
      <c r="N19" s="74" t="str">
        <f>'R6記録処理（打込み用）'!T18</f>
        <v>坂井　　勇太</v>
      </c>
      <c r="O19" s="114">
        <f>'R6記録処理（打込み用）'!Y18</f>
        <v>7.9166666666666656E-3</v>
      </c>
      <c r="P19" s="89"/>
      <c r="Q19" s="74" t="str">
        <f>'R6記録処理（打込み用）'!Z18</f>
        <v>工藤　　拓磨</v>
      </c>
      <c r="R19" s="114">
        <f>'R6記録処理（打込み用）'!AE18</f>
        <v>8.078703703703706E-3</v>
      </c>
      <c r="S19" s="89"/>
      <c r="T19" s="89"/>
      <c r="U19" s="96"/>
      <c r="V19" s="116">
        <f>'R6記録処理（打込み用）'!AH18</f>
        <v>6</v>
      </c>
      <c r="W19" s="117">
        <f>'R6記録処理（打込み用）'!AD18</f>
        <v>4.252314814814815E-2</v>
      </c>
      <c r="X19" s="5"/>
      <c r="Y19" s="44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23.45" customHeight="1" x14ac:dyDescent="0.2">
      <c r="A20" s="42"/>
      <c r="B20" s="42"/>
      <c r="C20" s="89">
        <f>'R6（プログラム用・名前のみ）'!A19</f>
        <v>25</v>
      </c>
      <c r="D20" s="149" t="str">
        <f>'R6（プログラム用・名前のみ）'!C19</f>
        <v>鉄牛太郎</v>
      </c>
      <c r="E20" s="146" t="str">
        <f>'R6記録処理（打込み用）'!C19</f>
        <v>本間　　秀良</v>
      </c>
      <c r="F20" s="114">
        <f>'R6記録処理（打込み用）'!G19</f>
        <v>8.1481481481481474E-3</v>
      </c>
      <c r="G20" s="195"/>
      <c r="H20" s="74" t="str">
        <f>'R6記録処理（打込み用）'!H19</f>
        <v>山中　　裕也</v>
      </c>
      <c r="I20" s="114">
        <f>'R6記録処理（打込み用）'!M19</f>
        <v>7.8125E-3</v>
      </c>
      <c r="J20" s="196"/>
      <c r="K20" s="74" t="str">
        <f>'R6記録処理（打込み用）'!N19</f>
        <v>相馬　　恵太</v>
      </c>
      <c r="L20" s="114">
        <f>'R6記録処理（打込み用）'!S19</f>
        <v>8.6458333333333352E-3</v>
      </c>
      <c r="M20" s="196"/>
      <c r="N20" s="74" t="str">
        <f>'R6記録処理（打込み用）'!T19</f>
        <v>加藤　　いお</v>
      </c>
      <c r="O20" s="114">
        <f>'R6記録処理（打込み用）'!Y19</f>
        <v>8.067129629629629E-3</v>
      </c>
      <c r="P20" s="196"/>
      <c r="Q20" s="74" t="str">
        <f>'R6記録処理（打込み用）'!Z19</f>
        <v>北山　　　　翔</v>
      </c>
      <c r="R20" s="114">
        <f>'R6記録処理（打込み用）'!AE19</f>
        <v>8.2060185185185153E-3</v>
      </c>
      <c r="S20" s="196"/>
      <c r="T20" s="196"/>
      <c r="U20" s="195"/>
      <c r="V20" s="116">
        <f>'R6記録処理（打込み用）'!AH19</f>
        <v>3</v>
      </c>
      <c r="W20" s="117">
        <f>'R6記録処理（打込み用）'!AD19</f>
        <v>4.0879629629629627E-2</v>
      </c>
      <c r="X20" s="5"/>
      <c r="Y20" s="44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23.45" customHeight="1" x14ac:dyDescent="0.2">
      <c r="A21" s="42"/>
      <c r="B21" s="42"/>
      <c r="C21" s="89">
        <f>'R6（プログラム用・名前のみ）'!A20</f>
        <v>26</v>
      </c>
      <c r="D21" s="149" t="str">
        <f>'R6（プログラム用・名前のみ）'!C20</f>
        <v>「質より量」</v>
      </c>
      <c r="E21" s="146" t="str">
        <f>'R6記録処理（打込み用）'!C20</f>
        <v>和田　　貴生</v>
      </c>
      <c r="F21" s="114">
        <f>'R6記録処理（打込み用）'!G20</f>
        <v>1.170138888888889E-2</v>
      </c>
      <c r="G21" s="195"/>
      <c r="H21" s="74" t="str">
        <f>'R6記録処理（打込み用）'!H20</f>
        <v>佐野　　　　壮</v>
      </c>
      <c r="I21" s="114">
        <f>'R6記録処理（打込み用）'!M20</f>
        <v>9.826388888888888E-3</v>
      </c>
      <c r="J21" s="196"/>
      <c r="K21" s="74" t="str">
        <f>'R6記録処理（打込み用）'!N20</f>
        <v>中沢　　卓哉</v>
      </c>
      <c r="L21" s="114">
        <f>'R6記録処理（打込み用）'!S20</f>
        <v>9.4444444444444463E-3</v>
      </c>
      <c r="M21" s="196"/>
      <c r="N21" s="74" t="str">
        <f>'R6記録処理（打込み用）'!T20</f>
        <v>渡部　　　透</v>
      </c>
      <c r="O21" s="114">
        <f>'R6記録処理（打込み用）'!Y20</f>
        <v>1.0578703703703705E-2</v>
      </c>
      <c r="P21" s="196"/>
      <c r="Q21" s="74" t="str">
        <f>'R6記録処理（打込み用）'!Z20</f>
        <v>伊東　　大輔</v>
      </c>
      <c r="R21" s="114">
        <f>'R6記録処理（打込み用）'!AE20</f>
        <v>1.023148148148148E-2</v>
      </c>
      <c r="S21" s="196"/>
      <c r="T21" s="196"/>
      <c r="U21" s="195"/>
      <c r="V21" s="116">
        <f>'R6記録処理（打込み用）'!AH20</f>
        <v>16</v>
      </c>
      <c r="W21" s="117">
        <f>'R6記録処理（打込み用）'!AD20</f>
        <v>5.1782407407407409E-2</v>
      </c>
      <c r="X21" s="5"/>
      <c r="Y21" s="44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23.45" customHeight="1" x14ac:dyDescent="0.2">
      <c r="A22" s="42"/>
      <c r="B22" s="42"/>
      <c r="C22" s="89">
        <f>'R6（プログラム用・名前のみ）'!A21</f>
        <v>27</v>
      </c>
      <c r="D22" s="149" t="str">
        <f>'R6（プログラム用・名前のみ）'!C21</f>
        <v>ち〜む裏とりす</v>
      </c>
      <c r="E22" s="146" t="str">
        <f>'R6記録処理（打込み用）'!C21</f>
        <v>大川　　　　陸</v>
      </c>
      <c r="F22" s="114">
        <f>'R6記録処理（打込み用）'!G21</f>
        <v>8.3101851851851843E-3</v>
      </c>
      <c r="G22" s="195"/>
      <c r="H22" s="74" t="str">
        <f>'R6記録処理（打込み用）'!H21</f>
        <v>戸澤　　崇利</v>
      </c>
      <c r="I22" s="114">
        <f>'R6記録処理（打込み用）'!M21</f>
        <v>9.386574074074075E-3</v>
      </c>
      <c r="J22" s="196"/>
      <c r="K22" s="74" t="str">
        <f>'R6記録処理（打込み用）'!N21</f>
        <v>宮本　　日向</v>
      </c>
      <c r="L22" s="114">
        <f>'R6記録処理（打込み用）'!S21</f>
        <v>9.0393518518518505E-3</v>
      </c>
      <c r="M22" s="196"/>
      <c r="N22" s="74" t="str">
        <f>'R6記録処理（打込み用）'!T21</f>
        <v>坪内　　貴臣</v>
      </c>
      <c r="O22" s="114">
        <f>'R6記録処理（打込み用）'!Y21</f>
        <v>7.2800925925925915E-3</v>
      </c>
      <c r="P22" s="196"/>
      <c r="Q22" s="74" t="str">
        <f>'R6記録処理（打込み用）'!Z21</f>
        <v>坂本　　康佳</v>
      </c>
      <c r="R22" s="114">
        <f>'R6記録処理（打込み用）'!AE21</f>
        <v>7.3958333333333376E-3</v>
      </c>
      <c r="S22" s="196"/>
      <c r="T22" s="196"/>
      <c r="U22" s="195"/>
      <c r="V22" s="116">
        <f>'R6記録処理（打込み用）'!AH21</f>
        <v>4</v>
      </c>
      <c r="W22" s="117">
        <f>'R6記録処理（打込み用）'!AD21</f>
        <v>4.1412037037037039E-2</v>
      </c>
      <c r="X22" s="5"/>
      <c r="Y22" s="44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23.45" customHeight="1" x14ac:dyDescent="0.2">
      <c r="A23" s="42"/>
      <c r="B23" s="42"/>
      <c r="C23" s="89">
        <f>'R6（プログラム用・名前のみ）'!A22</f>
        <v>28</v>
      </c>
      <c r="D23" s="149" t="str">
        <f>'R6（プログラム用・名前のみ）'!C22</f>
        <v>士魂走友会</v>
      </c>
      <c r="E23" s="146" t="str">
        <f>'R6記録処理（打込み用）'!C22</f>
        <v>芦澤玲緒奈</v>
      </c>
      <c r="F23" s="114">
        <f>'R6記録処理（打込み用）'!G22</f>
        <v>8.8541666666666664E-3</v>
      </c>
      <c r="G23" s="195"/>
      <c r="H23" s="74" t="str">
        <f>'R6記録処理（打込み用）'!H22</f>
        <v>村岡　　敬亮</v>
      </c>
      <c r="I23" s="114">
        <f>'R6記録処理（打込み用）'!M22</f>
        <v>8.4722222222222213E-3</v>
      </c>
      <c r="J23" s="196"/>
      <c r="K23" s="74" t="str">
        <f>'R6記録処理（打込み用）'!N22</f>
        <v>二塚　　　　豪</v>
      </c>
      <c r="L23" s="114">
        <f>'R6記録処理（打込み用）'!S22</f>
        <v>9.386574074074075E-3</v>
      </c>
      <c r="M23" s="196"/>
      <c r="N23" s="74" t="str">
        <f>'R6記録処理（打込み用）'!T22</f>
        <v>千葉　　隆次</v>
      </c>
      <c r="O23" s="114">
        <f>'R6記録処理（打込み用）'!Y22</f>
        <v>8.599537037037034E-3</v>
      </c>
      <c r="P23" s="196"/>
      <c r="Q23" s="74" t="str">
        <f>'R6記録処理（打込み用）'!Z22</f>
        <v>望月　　力太</v>
      </c>
      <c r="R23" s="114">
        <f>'R6記録処理（打込み用）'!AE22</f>
        <v>8.4953703703703753E-3</v>
      </c>
      <c r="S23" s="196"/>
      <c r="T23" s="196"/>
      <c r="U23" s="195"/>
      <c r="V23" s="116">
        <f>'R6記録処理（打込み用）'!AH22</f>
        <v>9</v>
      </c>
      <c r="W23" s="117">
        <f>'R6記録処理（打込み用）'!AD22</f>
        <v>4.3807870370370372E-2</v>
      </c>
      <c r="X23" s="5"/>
      <c r="Y23" s="44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23.45" customHeight="1" x14ac:dyDescent="0.2">
      <c r="A24" s="42"/>
      <c r="B24" s="42"/>
      <c r="C24" s="89">
        <f>'R6（プログラム用・名前のみ）'!A23</f>
        <v>29</v>
      </c>
      <c r="D24" s="149" t="str">
        <f>'R6（プログラム用・名前のみ）'!C23</f>
        <v>ラグーン</v>
      </c>
      <c r="E24" s="146" t="str">
        <f>'R6記録処理（打込み用）'!C23</f>
        <v>星野　　光彬</v>
      </c>
      <c r="F24" s="114">
        <f>'R6記録処理（打込み用）'!G23</f>
        <v>1.0821759259259258E-2</v>
      </c>
      <c r="G24" s="195"/>
      <c r="H24" s="74" t="str">
        <f>'R6記録処理（打込み用）'!H23</f>
        <v>福本　　悠太</v>
      </c>
      <c r="I24" s="114">
        <f>'R6記録処理（打込み用）'!M23</f>
        <v>1.0405092592592593E-2</v>
      </c>
      <c r="J24" s="196"/>
      <c r="K24" s="74" t="str">
        <f>'R6記録処理（打込み用）'!N23</f>
        <v>宮川　　翔平</v>
      </c>
      <c r="L24" s="114">
        <f>'R6記録処理（打込み用）'!S23</f>
        <v>1.0138888888888892E-2</v>
      </c>
      <c r="M24" s="196"/>
      <c r="N24" s="74" t="str">
        <f>'R6記録処理（打込み用）'!T23</f>
        <v>小松　　史弥</v>
      </c>
      <c r="O24" s="114">
        <f>'R6記録処理（打込み用）'!Y23</f>
        <v>8.3449074074074051E-3</v>
      </c>
      <c r="P24" s="196"/>
      <c r="Q24" s="74" t="str">
        <f>'R6記録処理（打込み用）'!Z23</f>
        <v>竹俣　　信吾</v>
      </c>
      <c r="R24" s="114">
        <f>'R6記録処理（打込み用）'!AE23</f>
        <v>8.7962962962962951E-3</v>
      </c>
      <c r="S24" s="196"/>
      <c r="T24" s="196"/>
      <c r="U24" s="195"/>
      <c r="V24" s="116">
        <f>'R6記録処理（打込み用）'!AH23</f>
        <v>13</v>
      </c>
      <c r="W24" s="117">
        <f>'R6記録処理（打込み用）'!AD23</f>
        <v>4.8506944444444443E-2</v>
      </c>
      <c r="X24" s="5"/>
      <c r="Y24" s="44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23.45" customHeight="1" x14ac:dyDescent="0.2">
      <c r="A25" s="42"/>
      <c r="B25" s="42"/>
      <c r="C25" s="89">
        <f>'R6（プログラム用・名前のみ）'!A24</f>
        <v>30</v>
      </c>
      <c r="D25" s="149" t="str">
        <f>'R6（プログラム用・名前のみ）'!C24</f>
        <v>ラ・デュース恵み野</v>
      </c>
      <c r="E25" s="146" t="str">
        <f>'R6記録処理（打込み用）'!C24</f>
        <v>草野　　大樹</v>
      </c>
      <c r="F25" s="114">
        <f>'R6記録処理（打込み用）'!G24</f>
        <v>1.2280092592592592E-2</v>
      </c>
      <c r="G25" s="195"/>
      <c r="H25" s="74" t="str">
        <f>'R6記録処理（打込み用）'!H24</f>
        <v>杉本　　吉昭</v>
      </c>
      <c r="I25" s="114">
        <f>'R6記録処理（打込み用）'!M24</f>
        <v>1.4814814814814815E-2</v>
      </c>
      <c r="J25" s="196"/>
      <c r="K25" s="74" t="str">
        <f>'R6記録処理（打込み用）'!N24</f>
        <v>進藤　　雅史</v>
      </c>
      <c r="L25" s="114">
        <f>'R6記録処理（打込み用）'!S24</f>
        <v>1.1539351851851849E-2</v>
      </c>
      <c r="M25" s="196"/>
      <c r="N25" s="74" t="str">
        <f>'R6記録処理（打込み用）'!T24</f>
        <v>青栁　　勝男</v>
      </c>
      <c r="O25" s="114">
        <f>'R6記録処理（打込み用）'!Y24</f>
        <v>1.2800925925925931E-2</v>
      </c>
      <c r="P25" s="196"/>
      <c r="Q25" s="74" t="str">
        <f>'R6記録処理（打込み用）'!Z24</f>
        <v>栗林　　和弘</v>
      </c>
      <c r="R25" s="114">
        <f>'R6記録処理（打込み用）'!AE24</f>
        <v>1.0763888888888885E-2</v>
      </c>
      <c r="S25" s="196"/>
      <c r="T25" s="196"/>
      <c r="U25" s="195"/>
      <c r="V25" s="116">
        <f>'R6記録処理（打込み用）'!AH24</f>
        <v>18</v>
      </c>
      <c r="W25" s="117">
        <f>'R6記録処理（打込み用）'!AD24</f>
        <v>6.2199074074074073E-2</v>
      </c>
      <c r="X25" s="5"/>
      <c r="Y25" s="44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23.45" customHeight="1" x14ac:dyDescent="0.2">
      <c r="A26" s="42"/>
      <c r="B26" s="42"/>
      <c r="C26" s="89">
        <f>'R6（プログラム用・名前のみ）'!A25</f>
        <v>31</v>
      </c>
      <c r="D26" s="149" t="str">
        <f>'R6（プログラム用・名前のみ）'!C25</f>
        <v>士魂走遊会２</v>
      </c>
      <c r="E26" s="146" t="str">
        <f>'R6記録処理（打込み用）'!C25</f>
        <v>永田　　友貴</v>
      </c>
      <c r="F26" s="114">
        <f>'R6記録処理（打込み用）'!G25</f>
        <v>8.3333333333333332E-3</v>
      </c>
      <c r="G26" s="195"/>
      <c r="H26" s="74" t="str">
        <f>'R6記録処理（打込み用）'!H25</f>
        <v>中川　　夏希</v>
      </c>
      <c r="I26" s="114">
        <f>'R6記録処理（打込み用）'!M25</f>
        <v>1.0462962962962964E-2</v>
      </c>
      <c r="J26" s="196"/>
      <c r="K26" s="74" t="str">
        <f>'R6記録処理（打込み用）'!N25</f>
        <v>田守　　　　徹</v>
      </c>
      <c r="L26" s="114">
        <f>'R6記録処理（打込み用）'!S25</f>
        <v>9.4097222222222221E-3</v>
      </c>
      <c r="M26" s="196"/>
      <c r="N26" s="74" t="str">
        <f>'R6記録処理（打込み用）'!T25</f>
        <v>柴田　　聖信</v>
      </c>
      <c r="O26" s="114">
        <f>'R6記録処理（打込み用）'!Y25</f>
        <v>9.1087962962962954E-3</v>
      </c>
      <c r="P26" s="196"/>
      <c r="Q26" s="74" t="str">
        <f>'R6記録処理（打込み用）'!Z25</f>
        <v>髙嶋　　隆次</v>
      </c>
      <c r="R26" s="114">
        <f>'R6記録処理（打込み用）'!AE25</f>
        <v>8.4953703703703684E-3</v>
      </c>
      <c r="S26" s="196"/>
      <c r="T26" s="196"/>
      <c r="U26" s="195"/>
      <c r="V26" s="116">
        <f>'R6記録処理（打込み用）'!AH25</f>
        <v>11</v>
      </c>
      <c r="W26" s="117">
        <f>'R6記録処理（打込み用）'!AD25</f>
        <v>4.5810185185185183E-2</v>
      </c>
      <c r="X26" s="5"/>
      <c r="Y26" s="44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23.45" customHeight="1" x14ac:dyDescent="0.2">
      <c r="A27" s="42"/>
      <c r="B27" s="42"/>
      <c r="C27" s="89">
        <f>'R6（プログラム用・名前のみ）'!A26</f>
        <v>32</v>
      </c>
      <c r="D27" s="149" t="str">
        <f>'R6（プログラム用・名前のみ）'!C26</f>
        <v>支魂曹友会</v>
      </c>
      <c r="E27" s="146" t="str">
        <f>'R6記録処理（打込み用）'!C26</f>
        <v>北原　　湊真</v>
      </c>
      <c r="F27" s="114">
        <f>'R6記録処理（打込み用）'!G26</f>
        <v>8.611111111111111E-3</v>
      </c>
      <c r="G27" s="195"/>
      <c r="H27" s="74" t="str">
        <f>'R6記録処理（打込み用）'!H26</f>
        <v>志賀　　　　学</v>
      </c>
      <c r="I27" s="114">
        <f>'R6記録処理（打込み用）'!M26</f>
        <v>8.9699074074074091E-3</v>
      </c>
      <c r="J27" s="196"/>
      <c r="K27" s="74" t="str">
        <f>'R6記録処理（打込み用）'!N26</f>
        <v>國兼　　弘亜</v>
      </c>
      <c r="L27" s="114">
        <f>'R6記録処理（打込み用）'!S26</f>
        <v>8.0555555555555554E-3</v>
      </c>
      <c r="M27" s="196"/>
      <c r="N27" s="74" t="str">
        <f>'R6記録処理（打込み用）'!T26</f>
        <v>笠原　　礼隆</v>
      </c>
      <c r="O27" s="114">
        <f>'R6記録処理（打込み用）'!Y26</f>
        <v>8.2638888888888901E-3</v>
      </c>
      <c r="P27" s="196"/>
      <c r="Q27" s="74" t="str">
        <f>'R6記録処理（打込み用）'!Z26</f>
        <v>望月　　大夢</v>
      </c>
      <c r="R27" s="114">
        <f>'R6記録処理（打込み用）'!AE26</f>
        <v>8.0439814814814783E-3</v>
      </c>
      <c r="S27" s="196"/>
      <c r="T27" s="196"/>
      <c r="U27" s="195"/>
      <c r="V27" s="116">
        <f>'R6記録処理（打込み用）'!AH26</f>
        <v>5</v>
      </c>
      <c r="W27" s="117">
        <f>'R6記録処理（打込み用）'!AD26</f>
        <v>4.1944444444444444E-2</v>
      </c>
      <c r="X27" s="5"/>
      <c r="Y27" s="44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23.45" customHeight="1" x14ac:dyDescent="0.2">
      <c r="A28" s="42"/>
      <c r="B28" s="42"/>
      <c r="C28" s="89">
        <f>'R6（プログラム用・名前のみ）'!A27</f>
        <v>33</v>
      </c>
      <c r="D28" s="149" t="str">
        <f>'R6（プログラム用・名前のみ）'!C27</f>
        <v>勝熊A</v>
      </c>
      <c r="E28" s="146" t="str">
        <f>'R6記録処理（打込み用）'!C27</f>
        <v>石谷　　慎吾</v>
      </c>
      <c r="F28" s="114">
        <f>'R6記録処理（打込み用）'!G27</f>
        <v>8.4606481481481477E-3</v>
      </c>
      <c r="G28" s="195"/>
      <c r="H28" s="74" t="str">
        <f>'R6記録処理（打込み用）'!H27</f>
        <v>雪田　　　　旭</v>
      </c>
      <c r="I28" s="114">
        <f>'R6記録処理（打込み用）'!M27</f>
        <v>9.0277777777777769E-3</v>
      </c>
      <c r="J28" s="196"/>
      <c r="K28" s="74" t="str">
        <f>'R6記録処理（打込み用）'!N27</f>
        <v>益江　　祐喜</v>
      </c>
      <c r="L28" s="114">
        <f>'R6記録処理（打込み用）'!S27</f>
        <v>8.1365740740740738E-3</v>
      </c>
      <c r="M28" s="196"/>
      <c r="N28" s="74" t="str">
        <f>'R6記録処理（打込み用）'!T27</f>
        <v>白石　　大河</v>
      </c>
      <c r="O28" s="114">
        <f>'R6記録処理（打込み用）'!Y27</f>
        <v>8.6689814814814824E-3</v>
      </c>
      <c r="P28" s="196"/>
      <c r="Q28" s="74" t="str">
        <f>'R6記録処理（打込み用）'!Z27</f>
        <v>岸根　　佑弥</v>
      </c>
      <c r="R28" s="114">
        <f>'R6記録処理（打込み用）'!AE27</f>
        <v>8.3564814814814856E-3</v>
      </c>
      <c r="S28" s="196"/>
      <c r="T28" s="196"/>
      <c r="U28" s="195"/>
      <c r="V28" s="116">
        <f>'R6記録処理（打込み用）'!AH27</f>
        <v>7</v>
      </c>
      <c r="W28" s="117">
        <f>'R6記録処理（打込み用）'!AD27</f>
        <v>4.2650462962962966E-2</v>
      </c>
      <c r="X28" s="5"/>
      <c r="Y28" s="44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23.45" customHeight="1" x14ac:dyDescent="0.2">
      <c r="A29" s="42"/>
      <c r="B29" s="42"/>
      <c r="C29" s="89">
        <f>'R6（プログラム用・名前のみ）'!A28</f>
        <v>34</v>
      </c>
      <c r="D29" s="149" t="str">
        <f>'R6（プログラム用・名前のみ）'!C28</f>
        <v>勝熊B</v>
      </c>
      <c r="E29" s="146" t="str">
        <f>'R6記録処理（打込み用）'!C28</f>
        <v>蒲原　　優介</v>
      </c>
      <c r="F29" s="114">
        <f>'R6記録処理（打込み用）'!G28</f>
        <v>1.0347222222222223E-2</v>
      </c>
      <c r="G29" s="195"/>
      <c r="H29" s="74" t="str">
        <f>'R6記録処理（打込み用）'!H28</f>
        <v>村上　　幸大</v>
      </c>
      <c r="I29" s="114">
        <f>'R6記録処理（打込み用）'!M28</f>
        <v>9.6990740740740718E-3</v>
      </c>
      <c r="J29" s="196"/>
      <c r="K29" s="74" t="str">
        <f>'R6記録処理（打込み用）'!N28</f>
        <v>長尾　　佳亮</v>
      </c>
      <c r="L29" s="114">
        <f>'R6記録処理（打込み用）'!S28</f>
        <v>9.745370370370373E-3</v>
      </c>
      <c r="M29" s="196"/>
      <c r="N29" s="74" t="str">
        <f>'R6記録処理（打込み用）'!T28</f>
        <v>小林　　　　司</v>
      </c>
      <c r="O29" s="114">
        <f>'R6記録処理（打込み用）'!Y28</f>
        <v>1.0104166666666664E-2</v>
      </c>
      <c r="P29" s="196"/>
      <c r="Q29" s="74" t="str">
        <f>'R6記録処理（打込み用）'!Z28</f>
        <v>星　　　　尚輝</v>
      </c>
      <c r="R29" s="114">
        <f>'R6記録処理（打込み用）'!AE28</f>
        <v>9.5254629629629647E-3</v>
      </c>
      <c r="S29" s="196"/>
      <c r="T29" s="196"/>
      <c r="U29" s="195"/>
      <c r="V29" s="116">
        <f>'R6記録処理（打込み用）'!AH28</f>
        <v>15</v>
      </c>
      <c r="W29" s="117">
        <f>'R6記録処理（打込み用）'!AD28</f>
        <v>4.9421296296296297E-2</v>
      </c>
      <c r="X29" s="5"/>
      <c r="Y29" s="44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23.45" customHeight="1" x14ac:dyDescent="0.2">
      <c r="A30" s="42"/>
      <c r="B30" s="42"/>
      <c r="C30" s="89">
        <f>'R6（プログラム用・名前のみ）'!A29</f>
        <v>35</v>
      </c>
      <c r="D30" s="149" t="str">
        <f>'R6（プログラム用・名前のみ）'!C29</f>
        <v>おじさん</v>
      </c>
      <c r="E30" s="146" t="str">
        <f>'R6記録処理（打込み用）'!C29</f>
        <v>齋藤　　　　巧</v>
      </c>
      <c r="F30" s="114">
        <f>'R6記録処理（打込み用）'!G29</f>
        <v>9.1203703703703707E-3</v>
      </c>
      <c r="G30" s="195"/>
      <c r="H30" s="74" t="str">
        <f>'R6記録処理（打込み用）'!H29</f>
        <v>高根　　一斗</v>
      </c>
      <c r="I30" s="114">
        <f>'R6記録処理（打込み用）'!M29</f>
        <v>9.0509259259259258E-3</v>
      </c>
      <c r="J30" s="196"/>
      <c r="K30" s="74" t="str">
        <f>'R6記録処理（打込み用）'!N29</f>
        <v>島　　　　　　陸</v>
      </c>
      <c r="L30" s="114">
        <f>'R6記録処理（打込み用）'!S29</f>
        <v>9.571759259259259E-3</v>
      </c>
      <c r="M30" s="196"/>
      <c r="N30" s="74" t="str">
        <f>'R6記録処理（打込み用）'!T29</f>
        <v>浜谷　　昂平</v>
      </c>
      <c r="O30" s="114">
        <f>'R6記録処理（打込み用）'!Y29</f>
        <v>1.0312500000000002E-2</v>
      </c>
      <c r="P30" s="196"/>
      <c r="Q30" s="74" t="str">
        <f>'R6記録処理（打込み用）'!Z29</f>
        <v>菊池　　慶祐</v>
      </c>
      <c r="R30" s="114">
        <f>'R6記録処理（打込み用）'!AE29</f>
        <v>8.2870370370370372E-3</v>
      </c>
      <c r="S30" s="196"/>
      <c r="T30" s="196"/>
      <c r="U30" s="195"/>
      <c r="V30" s="116">
        <f>'R6記録処理（打込み用）'!AH29</f>
        <v>12</v>
      </c>
      <c r="W30" s="117">
        <f>'R6記録処理（打込み用）'!AD29</f>
        <v>4.6342592592592595E-2</v>
      </c>
      <c r="X30" s="5"/>
      <c r="Y30" s="44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23.45" customHeight="1" x14ac:dyDescent="0.2">
      <c r="A31" s="42"/>
      <c r="B31" s="42"/>
      <c r="C31" s="89">
        <f>'R6（プログラム用・名前のみ）'!A30</f>
        <v>36</v>
      </c>
      <c r="D31" s="149" t="str">
        <f>'R6（プログラム用・名前のみ）'!C30</f>
        <v>クニヒーズ</v>
      </c>
      <c r="E31" s="146" t="str">
        <f>'R6記録処理（打込み用）'!C30</f>
        <v>佐藤　　　　翔</v>
      </c>
      <c r="F31" s="114">
        <f>'R6記録処理（打込み用）'!G30</f>
        <v>8.7500000000000008E-3</v>
      </c>
      <c r="G31" s="195"/>
      <c r="H31" s="74" t="str">
        <f>'R6記録処理（打込み用）'!H30</f>
        <v>佐々木　　保</v>
      </c>
      <c r="I31" s="114">
        <f>'R6記録処理（打込み用）'!M30</f>
        <v>1.0150462962962962E-2</v>
      </c>
      <c r="J31" s="196"/>
      <c r="K31" s="74" t="str">
        <f>'R6記録処理（打込み用）'!N30</f>
        <v>木下　　信二</v>
      </c>
      <c r="L31" s="114">
        <f>'R6記録処理（打込み用）'!S30</f>
        <v>9.5138888888888877E-3</v>
      </c>
      <c r="M31" s="196"/>
      <c r="N31" s="74" t="str">
        <f>'R6記録処理（打込み用）'!T30</f>
        <v>穂積　　邦彦</v>
      </c>
      <c r="O31" s="114">
        <f>'R6記録処理（打込み用）'!Y30</f>
        <v>1.0833333333333334E-2</v>
      </c>
      <c r="P31" s="196"/>
      <c r="Q31" s="74" t="str">
        <f>'R6記録処理（打込み用）'!Z30</f>
        <v>山口　　晃弘</v>
      </c>
      <c r="R31" s="114">
        <f>'R6記録処理（打込み用）'!AE30</f>
        <v>9.3171296296296335E-3</v>
      </c>
      <c r="S31" s="196"/>
      <c r="T31" s="196"/>
      <c r="U31" s="195"/>
      <c r="V31" s="116">
        <f>'R6記録処理（打込み用）'!AH30</f>
        <v>14</v>
      </c>
      <c r="W31" s="117">
        <f>'R6記録処理（打込み用）'!AD30</f>
        <v>4.8564814814814818E-2</v>
      </c>
      <c r="X31" s="5"/>
      <c r="Y31" s="44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23.45" customHeight="1" x14ac:dyDescent="0.2">
      <c r="A32" s="42"/>
      <c r="B32" s="42"/>
      <c r="C32" s="89">
        <f>'R6（プログラム用・名前のみ）'!A31</f>
        <v>37</v>
      </c>
      <c r="D32" s="149" t="str">
        <f>'R6（プログラム用・名前のみ）'!C31</f>
        <v>チームえびすくん</v>
      </c>
      <c r="E32" s="146" t="str">
        <f>'R6記録処理（打込み用）'!C31</f>
        <v>山下　　真伸</v>
      </c>
      <c r="F32" s="114">
        <f>'R6記録処理（打込み用）'!G31</f>
        <v>1.1030092592592593E-2</v>
      </c>
      <c r="G32" s="195"/>
      <c r="H32" s="74" t="str">
        <f>'R6記録処理（打込み用）'!H31</f>
        <v>加賀谷隆志</v>
      </c>
      <c r="I32" s="114">
        <f>'R6記録処理（打込み用）'!M31</f>
        <v>1.1331018518518516E-2</v>
      </c>
      <c r="J32" s="196"/>
      <c r="K32" s="74" t="str">
        <f>'R6記録処理（打込み用）'!N31</f>
        <v>和合　　智子</v>
      </c>
      <c r="L32" s="114">
        <f>'R6記録処理（打込み用）'!S31</f>
        <v>1.1226851851851856E-2</v>
      </c>
      <c r="M32" s="196"/>
      <c r="N32" s="74" t="str">
        <f>'R6記録処理（打込み用）'!T31</f>
        <v>櫛引　　　　叶</v>
      </c>
      <c r="O32" s="114">
        <f>'R6記録処理（打込み用）'!Y31</f>
        <v>1.2604166666666666E-2</v>
      </c>
      <c r="P32" s="196"/>
      <c r="Q32" s="74" t="str">
        <f>'R6記録処理（打込み用）'!Z31</f>
        <v>吉野　　裕太</v>
      </c>
      <c r="R32" s="114">
        <f>'R6記録処理（打込み用）'!AE31</f>
        <v>1.113425925925926E-2</v>
      </c>
      <c r="S32" s="196"/>
      <c r="T32" s="196"/>
      <c r="U32" s="195"/>
      <c r="V32" s="116">
        <f>'R6記録処理（打込み用）'!AH31</f>
        <v>17</v>
      </c>
      <c r="W32" s="117">
        <f>'R6記録処理（打込み用）'!AD31</f>
        <v>5.7326388888888892E-2</v>
      </c>
      <c r="X32" s="5"/>
      <c r="Y32" s="44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8" ht="23.45" customHeight="1" x14ac:dyDescent="0.2">
      <c r="A33" s="42"/>
      <c r="B33" s="42"/>
      <c r="C33" s="89">
        <f>'R6（プログラム用・名前のみ）'!A32</f>
        <v>38</v>
      </c>
      <c r="D33" s="149" t="str">
        <f>'R6（プログラム用・名前のみ）'!C32</f>
        <v>恵庭市議会スポーツ議連</v>
      </c>
      <c r="E33" s="146" t="str">
        <f>'R6記録処理（打込み用）'!C32</f>
        <v>宮　　　　利徳</v>
      </c>
      <c r="F33" s="114">
        <f>'R6記録処理（打込み用）'!G32</f>
        <v>1.5046296296296295E-2</v>
      </c>
      <c r="G33" s="195"/>
      <c r="H33" s="74" t="str">
        <f>'R6記録処理（打込み用）'!H32</f>
        <v>新岡　　知恵</v>
      </c>
      <c r="I33" s="114">
        <f>'R6記録処理（打込み用）'!M32</f>
        <v>1.2604166666666668E-2</v>
      </c>
      <c r="J33" s="196"/>
      <c r="K33" s="74" t="str">
        <f>'R6記録処理（打込み用）'!N32</f>
        <v>小林　　卓矢</v>
      </c>
      <c r="L33" s="114">
        <f>'R6記録処理（打込み用）'!S32</f>
        <v>2.3124999999999996E-2</v>
      </c>
      <c r="M33" s="196"/>
      <c r="N33" s="74" t="str">
        <f>'R6記録処理（打込み用）'!T32</f>
        <v>前田　　孝雄</v>
      </c>
      <c r="O33" s="114">
        <f>'R6記録処理（打込み用）'!Y32</f>
        <v>1.4791666666666668E-2</v>
      </c>
      <c r="P33" s="196"/>
      <c r="Q33" s="74" t="str">
        <f>'R6記録処理（打込み用）'!Z32</f>
        <v>柏野　　大介</v>
      </c>
      <c r="R33" s="114">
        <f>'R6記録処理（打込み用）'!AE32</f>
        <v>9.2939814814814864E-3</v>
      </c>
      <c r="S33" s="196"/>
      <c r="T33" s="196"/>
      <c r="U33" s="195"/>
      <c r="V33" s="116">
        <f>'R6記録処理（打込み用）'!AH32</f>
        <v>19</v>
      </c>
      <c r="W33" s="117">
        <f>'R6記録処理（打込み用）'!AD32</f>
        <v>7.4861111111111114E-2</v>
      </c>
      <c r="X33" s="5"/>
      <c r="Y33" s="44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8" ht="23.45" customHeight="1" x14ac:dyDescent="0.2">
      <c r="A34" s="42"/>
      <c r="B34" s="42"/>
      <c r="C34" s="101">
        <f>'R6（プログラム用・名前のみ）'!A33</f>
        <v>39</v>
      </c>
      <c r="D34" s="151" t="str">
        <f>'R6（プログラム用・名前のみ）'!C33</f>
        <v>ライオンランナーB</v>
      </c>
      <c r="E34" s="148" t="str">
        <f>'R6記録処理（打込み用）'!C33</f>
        <v>奥山　　　　司</v>
      </c>
      <c r="F34" s="122">
        <f>'R6記録処理（打込み用）'!G33</f>
        <v>8.8773148148148153E-3</v>
      </c>
      <c r="G34" s="197"/>
      <c r="H34" s="124" t="str">
        <f>'R6記録処理（打込み用）'!H33</f>
        <v>安成　　尚紀</v>
      </c>
      <c r="I34" s="122">
        <f>'R6記録処理（打込み用）'!M33</f>
        <v>8.7037037037037048E-3</v>
      </c>
      <c r="J34" s="198"/>
      <c r="K34" s="124" t="str">
        <f>'R6記録処理（打込み用）'!N33</f>
        <v>渡部　　彪雅</v>
      </c>
      <c r="L34" s="122">
        <f>'R6記録処理（打込み用）'!S33</f>
        <v>8.7499999999999974E-3</v>
      </c>
      <c r="M34" s="198"/>
      <c r="N34" s="124" t="str">
        <f>'R6記録処理（打込み用）'!T33</f>
        <v>茂木　　太一</v>
      </c>
      <c r="O34" s="122">
        <f>'R6記録処理（打込み用）'!Y33</f>
        <v>8.2291666666666693E-3</v>
      </c>
      <c r="P34" s="198"/>
      <c r="Q34" s="124" t="str">
        <f>'R6記録処理（打込み用）'!Z33</f>
        <v>小林　　勇樹</v>
      </c>
      <c r="R34" s="122">
        <f>'R6記録処理（打込み用）'!AE33</f>
        <v>8.611111111111111E-3</v>
      </c>
      <c r="S34" s="198"/>
      <c r="T34" s="198"/>
      <c r="U34" s="197"/>
      <c r="V34" s="125">
        <f>'R6記録処理（打込み用）'!AH33</f>
        <v>8</v>
      </c>
      <c r="W34" s="126">
        <f>'R6記録処理（打込み用）'!AD33</f>
        <v>4.3171296296296298E-2</v>
      </c>
      <c r="X34" s="5"/>
      <c r="Y34" s="44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8" ht="14.25" customHeight="1" x14ac:dyDescent="0.2">
      <c r="X35" s="5"/>
      <c r="Y35" s="44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8" ht="26.25" customHeight="1" x14ac:dyDescent="0.2">
      <c r="D36" s="41" t="str">
        <f>'R6（プログラム用・名前のみ）'!A35</f>
        <v>④一般の部女子（紺色）</v>
      </c>
      <c r="X36" s="5"/>
      <c r="Y36" s="44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8" ht="28.5" customHeight="1" thickBot="1" x14ac:dyDescent="0.25">
      <c r="C37" s="153" t="str">
        <f>$C$3</f>
        <v>番号</v>
      </c>
      <c r="D37" s="154" t="str">
        <f>$D$3</f>
        <v>チ  ー  ム  名</v>
      </c>
      <c r="E37" s="155" t="str">
        <f>$E$3</f>
        <v xml:space="preserve"> 第 １ 走 者 </v>
      </c>
      <c r="F37" s="156" t="str">
        <f>$F$3</f>
        <v>区間タイム</v>
      </c>
      <c r="G37" s="156">
        <f t="shared" ref="G37:U37" si="0">G12</f>
        <v>0</v>
      </c>
      <c r="H37" s="156" t="str">
        <f>$H$3</f>
        <v xml:space="preserve"> 第 ２ 走 者 </v>
      </c>
      <c r="I37" s="156" t="str">
        <f>$I$3</f>
        <v>区間タイム</v>
      </c>
      <c r="J37" s="156">
        <f t="shared" si="0"/>
        <v>0</v>
      </c>
      <c r="K37" s="156" t="str">
        <f>$K$3</f>
        <v xml:space="preserve"> 第 ３ 走 者 </v>
      </c>
      <c r="L37" s="156" t="str">
        <f>$L$3</f>
        <v>区間タイム</v>
      </c>
      <c r="M37" s="156">
        <f t="shared" si="0"/>
        <v>0</v>
      </c>
      <c r="N37" s="156" t="str">
        <f>$N$3</f>
        <v xml:space="preserve"> 第 ４ 走 者 </v>
      </c>
      <c r="O37" s="156" t="str">
        <f>$O$3</f>
        <v>区間タイム</v>
      </c>
      <c r="P37" s="156">
        <f t="shared" si="0"/>
        <v>0</v>
      </c>
      <c r="Q37" s="156" t="str">
        <f>$Q$3</f>
        <v xml:space="preserve"> 第 ５ 走 者 </v>
      </c>
      <c r="R37" s="156" t="str">
        <f>$R$3</f>
        <v>区間タイム</v>
      </c>
      <c r="S37" s="156">
        <f t="shared" si="0"/>
        <v>0</v>
      </c>
      <c r="T37" s="156">
        <f t="shared" si="0"/>
        <v>0</v>
      </c>
      <c r="U37" s="156">
        <f t="shared" si="0"/>
        <v>0</v>
      </c>
      <c r="V37" s="156" t="str">
        <f>$V$3</f>
        <v>順位</v>
      </c>
      <c r="W37" s="156" t="str">
        <f>$W$3</f>
        <v>ゴールタイム</v>
      </c>
      <c r="X37" s="5"/>
      <c r="Y37" s="44"/>
      <c r="Z37" s="5"/>
      <c r="AA37" s="5"/>
      <c r="AB37" s="5"/>
      <c r="AC37" s="5"/>
      <c r="AD37" s="5"/>
      <c r="AE37" s="5"/>
      <c r="AF37" s="5"/>
      <c r="AG37" s="5"/>
      <c r="AH37" s="5"/>
      <c r="AI37" s="5"/>
      <c r="AK37" s="6" t="s">
        <v>19</v>
      </c>
      <c r="AL37" s="6" t="s">
        <v>19</v>
      </c>
    </row>
    <row r="38" spans="1:38" ht="24" customHeight="1" thickTop="1" x14ac:dyDescent="0.2">
      <c r="A38" s="42"/>
      <c r="B38" s="42"/>
      <c r="C38" s="152">
        <f>'R6（プログラム用・名前のみ）'!A37</f>
        <v>41</v>
      </c>
      <c r="D38" s="137" t="str">
        <f>'R6（プログラム用・名前のみ）'!C37</f>
        <v>珈琲きゃろっとアクティ部</v>
      </c>
      <c r="E38" s="134" t="str">
        <f>'R6記録処理（打込み用）'!C37</f>
        <v>熊谷　　純子</v>
      </c>
      <c r="F38" s="43">
        <f>'R6記録処理（打込み用）'!G37</f>
        <v>1.4768518518518519E-2</v>
      </c>
      <c r="G38" s="20"/>
      <c r="H38" s="73" t="str">
        <f>'R6記録処理（打込み用）'!H37</f>
        <v>木下　　友香</v>
      </c>
      <c r="I38" s="43">
        <f>'R6記録処理（打込み用）'!M37</f>
        <v>1.3460648148148147E-2</v>
      </c>
      <c r="J38" s="17"/>
      <c r="K38" s="73" t="str">
        <f>'R6記録処理（打込み用）'!N37</f>
        <v>久野亜紀菜</v>
      </c>
      <c r="L38" s="43">
        <f>'R6記録処理（打込み用）'!S37</f>
        <v>1.4328703703703705E-2</v>
      </c>
      <c r="M38" s="17"/>
      <c r="N38" s="73" t="str">
        <f>'R6記録処理（打込み用）'!T37</f>
        <v>田村　　夏子</v>
      </c>
      <c r="O38" s="43">
        <f>'R6記録処理（打込み用）'!Y37</f>
        <v>1.3310185185185182E-2</v>
      </c>
      <c r="P38" s="17"/>
      <c r="Q38" s="73" t="str">
        <f>'R6記録処理（打込み用）'!Z37</f>
        <v>佐藤　　佳里</v>
      </c>
      <c r="R38" s="43">
        <f>'R6記録処理（打込み用）'!AE37</f>
        <v>1.4108796296296293E-2</v>
      </c>
      <c r="S38" s="17"/>
      <c r="T38" s="17"/>
      <c r="U38" s="22"/>
      <c r="V38" s="23">
        <f>'R6記録処理（打込み用）'!AH37</f>
        <v>1</v>
      </c>
      <c r="W38" s="112">
        <f>'R6記録処理（打込み用）'!AD37</f>
        <v>6.9976851851851846E-2</v>
      </c>
      <c r="X38" s="5"/>
      <c r="Y38" s="44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8" ht="30.75" customHeight="1" x14ac:dyDescent="0.2">
      <c r="D39" s="35"/>
      <c r="E39" s="36"/>
      <c r="G39" s="28"/>
      <c r="H39" s="36"/>
      <c r="K39" s="36"/>
      <c r="N39" s="36"/>
      <c r="Q39" s="36"/>
      <c r="U39" s="28"/>
      <c r="X39" s="5"/>
      <c r="Y39" s="44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8" ht="30.75" customHeight="1" x14ac:dyDescent="0.2">
      <c r="X40" s="5"/>
      <c r="Y40" s="44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8" ht="21.95" customHeight="1" x14ac:dyDescent="0.2">
      <c r="X41" s="5"/>
      <c r="Y41" s="44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8" ht="21.95" customHeight="1" x14ac:dyDescent="0.2">
      <c r="X42" s="5"/>
      <c r="Y42" s="44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51" spans="24:35" ht="21.95" customHeight="1" x14ac:dyDescent="0.2">
      <c r="X51" s="5"/>
      <c r="Y51" s="44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4:35" ht="21.95" customHeight="1" x14ac:dyDescent="0.2">
      <c r="X52" s="5"/>
      <c r="Y52" s="44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4:35" ht="21.95" customHeight="1" x14ac:dyDescent="0.2">
      <c r="X53" s="5"/>
      <c r="Y53" s="44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4:35" ht="21.95" customHeight="1" x14ac:dyDescent="0.2">
      <c r="X54" s="5"/>
      <c r="Y54" s="44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4:35" ht="21.95" customHeight="1" x14ac:dyDescent="0.2">
      <c r="X55" s="5"/>
      <c r="Y55" s="44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9" spans="24:35" ht="21.95" customHeight="1" x14ac:dyDescent="0.2">
      <c r="X59" s="5"/>
      <c r="Y59" s="44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4:35" ht="21.95" customHeight="1" x14ac:dyDescent="0.2">
      <c r="X60" s="5"/>
      <c r="Y60" s="44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4:35" ht="21.95" customHeight="1" x14ac:dyDescent="0.2">
      <c r="X61" s="5"/>
      <c r="Y61" s="44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4:35" ht="21.95" customHeight="1" x14ac:dyDescent="0.2">
      <c r="X62" s="5"/>
      <c r="Y62" s="44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4:35" ht="21.95" customHeight="1" x14ac:dyDescent="0.2">
      <c r="X63" s="5"/>
      <c r="Y63" s="44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6" spans="24:35" ht="21.95" customHeight="1" x14ac:dyDescent="0.2">
      <c r="X66" s="5"/>
      <c r="Y66" s="44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4:35" ht="21.95" customHeight="1" x14ac:dyDescent="0.2">
      <c r="X67" s="5"/>
      <c r="Y67" s="44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4:35" ht="21.95" customHeight="1" x14ac:dyDescent="0.2">
      <c r="X68" s="5"/>
      <c r="Y68" s="44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4:35" ht="21.95" customHeight="1" x14ac:dyDescent="0.2">
      <c r="X69" s="5"/>
      <c r="Y69" s="44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5" spans="24:35" ht="21.95" customHeight="1" x14ac:dyDescent="0.2">
      <c r="X75" s="5"/>
      <c r="Y75" s="44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24:35" ht="21.95" customHeight="1" x14ac:dyDescent="0.2">
      <c r="X76" s="5"/>
      <c r="Y76" s="44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24:35" ht="21.95" customHeight="1" x14ac:dyDescent="0.2">
      <c r="X77" s="5"/>
      <c r="Y77" s="44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24:35" ht="21.95" customHeight="1" x14ac:dyDescent="0.2">
      <c r="X78" s="5"/>
      <c r="Y78" s="44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24:35" ht="21.95" customHeight="1" x14ac:dyDescent="0.2">
      <c r="X79" s="5"/>
      <c r="Y79" s="44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24:35" ht="21.95" customHeight="1" x14ac:dyDescent="0.2">
      <c r="X80" s="5"/>
      <c r="Y80" s="44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93" spans="24:35" ht="21.95" customHeight="1" x14ac:dyDescent="0.2">
      <c r="X93" s="5"/>
      <c r="Y93" s="44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24:35" ht="21.95" customHeight="1" x14ac:dyDescent="0.2">
      <c r="X94" s="5"/>
      <c r="Y94" s="44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8" spans="24:35" ht="21.95" customHeight="1" x14ac:dyDescent="0.2">
      <c r="X98" s="5"/>
      <c r="Y98" s="44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24:35" ht="21.95" customHeight="1" x14ac:dyDescent="0.2">
      <c r="X99" s="5"/>
      <c r="Y99" s="44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7" spans="24:35" ht="21.95" customHeight="1" x14ac:dyDescent="0.2">
      <c r="X107" s="5"/>
      <c r="Y107" s="44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9" spans="24:35" ht="21.95" customHeight="1" x14ac:dyDescent="0.2">
      <c r="X109" s="5"/>
      <c r="Y109" s="44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24:35" ht="21.95" customHeight="1" x14ac:dyDescent="0.2">
      <c r="X110" s="5"/>
      <c r="Y110" s="44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24:35" ht="21.95" customHeight="1" x14ac:dyDescent="0.2">
      <c r="X111" s="5"/>
      <c r="Y111" s="44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24:35" ht="21.95" customHeight="1" x14ac:dyDescent="0.2">
      <c r="X112" s="5"/>
      <c r="Y112" s="44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24:35" ht="21.95" customHeight="1" x14ac:dyDescent="0.2">
      <c r="X113" s="5"/>
      <c r="Y113" s="44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8" spans="24:35" ht="21.95" customHeight="1" x14ac:dyDescent="0.2">
      <c r="X118" s="5"/>
      <c r="Y118" s="44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24:35" ht="21.95" customHeight="1" x14ac:dyDescent="0.2">
      <c r="X119" s="5"/>
      <c r="Y119" s="44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24:35" ht="21.95" customHeight="1" x14ac:dyDescent="0.2">
      <c r="X120" s="5"/>
      <c r="Y120" s="44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24:35" ht="21.95" customHeight="1" x14ac:dyDescent="0.2">
      <c r="X121" s="5"/>
      <c r="Y121" s="44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3" spans="24:35" ht="21.95" customHeight="1" x14ac:dyDescent="0.2">
      <c r="X123" s="5"/>
      <c r="Y123" s="44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5" spans="24:35" ht="21.95" customHeight="1" x14ac:dyDescent="0.2">
      <c r="X125" s="5"/>
      <c r="Y125" s="44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30" spans="24:35" ht="21.95" customHeight="1" x14ac:dyDescent="0.2">
      <c r="X130" s="5"/>
      <c r="Y130" s="44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9" spans="24:35" ht="21.95" customHeight="1" x14ac:dyDescent="0.2">
      <c r="X139" s="5"/>
      <c r="Y139" s="44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24:35" ht="21.95" customHeight="1" x14ac:dyDescent="0.2">
      <c r="X140" s="5"/>
      <c r="Y140" s="44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24:35" ht="21.95" customHeight="1" x14ac:dyDescent="0.2">
      <c r="X141" s="5"/>
      <c r="Y141" s="44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24:35" ht="21.95" customHeight="1" x14ac:dyDescent="0.2">
      <c r="X142" s="5"/>
      <c r="Y142" s="44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7" spans="24:35" ht="21.95" customHeight="1" x14ac:dyDescent="0.2">
      <c r="X147" s="5"/>
      <c r="Y147" s="44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50" spans="24:35" ht="21.95" customHeight="1" x14ac:dyDescent="0.2">
      <c r="X150" s="5"/>
      <c r="Y150" s="44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24:35" ht="21.95" customHeight="1" x14ac:dyDescent="0.2">
      <c r="X151" s="5"/>
      <c r="Y151" s="44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24:35" ht="21.95" customHeight="1" x14ac:dyDescent="0.2">
      <c r="X152" s="5"/>
      <c r="Y152" s="44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24:35" ht="21.95" customHeight="1" x14ac:dyDescent="0.2">
      <c r="X153" s="5"/>
      <c r="Y153" s="44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24:35" ht="21.95" customHeight="1" x14ac:dyDescent="0.2">
      <c r="X154" s="5"/>
      <c r="Y154" s="44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24:35" ht="21.95" customHeight="1" x14ac:dyDescent="0.2">
      <c r="X155" s="5"/>
      <c r="Y155" s="44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24:35" ht="21.95" customHeight="1" x14ac:dyDescent="0.2">
      <c r="X156" s="5"/>
      <c r="Y156" s="44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24:35" ht="21.95" customHeight="1" x14ac:dyDescent="0.2">
      <c r="X157" s="5"/>
      <c r="Y157" s="44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24:35" ht="21.95" customHeight="1" x14ac:dyDescent="0.2">
      <c r="X158" s="5"/>
      <c r="Y158" s="44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24:35" ht="21.95" customHeight="1" x14ac:dyDescent="0.2">
      <c r="X159" s="5"/>
      <c r="Y159" s="44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24:35" ht="21.95" customHeight="1" x14ac:dyDescent="0.2">
      <c r="X160" s="5"/>
      <c r="Y160" s="44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24:35" ht="21.95" customHeight="1" x14ac:dyDescent="0.2">
      <c r="X161" s="5"/>
      <c r="Y161" s="44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6" spans="24:35" ht="21.95" customHeight="1" x14ac:dyDescent="0.2">
      <c r="X166" s="5"/>
      <c r="Y166" s="44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24:35" ht="21.95" customHeight="1" x14ac:dyDescent="0.2">
      <c r="X167" s="5"/>
      <c r="Y167" s="44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24:35" ht="21.95" customHeight="1" x14ac:dyDescent="0.2">
      <c r="X168" s="5"/>
      <c r="Y168" s="44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24:35" ht="21.95" customHeight="1" x14ac:dyDescent="0.2">
      <c r="X169" s="5"/>
      <c r="Y169" s="44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24:35" ht="21.95" customHeight="1" x14ac:dyDescent="0.2">
      <c r="X170" s="5"/>
      <c r="Y170" s="44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24:35" ht="21.95" customHeight="1" x14ac:dyDescent="0.2">
      <c r="X171" s="5"/>
      <c r="Y171" s="44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24:35" ht="21.95" customHeight="1" x14ac:dyDescent="0.2">
      <c r="X172" s="5"/>
      <c r="Y172" s="44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24:35" ht="21.95" customHeight="1" x14ac:dyDescent="0.2">
      <c r="X173" s="5"/>
      <c r="Y173" s="44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24:35" ht="21.95" customHeight="1" x14ac:dyDescent="0.2">
      <c r="X174" s="5"/>
      <c r="Y174" s="44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</sheetData>
  <mergeCells count="2">
    <mergeCell ref="D2:E2"/>
    <mergeCell ref="D10:E10"/>
  </mergeCells>
  <phoneticPr fontId="1"/>
  <pageMargins left="0.55118110236220474" right="0.51181102362204722" top="0.59055118110236227" bottom="0" header="0.39370078740157483" footer="0.39370078740157483"/>
  <pageSetup paperSize="9" scale="67" fitToHeight="0" orientation="landscape" r:id="rId1"/>
  <headerFooter alignWithMargins="0">
    <oddHeader>&amp;L&amp;"UD デジタル 教科書体 N-B,太字"&amp;24                  市制施行記念 第５５回恵庭市民駅伝大会成績一覧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36</vt:i4>
      </vt:variant>
    </vt:vector>
  </HeadingPairs>
  <TitlesOfParts>
    <vt:vector size="39" baseType="lpstr">
      <vt:lpstr>R6（プログラム用・名前のみ）</vt:lpstr>
      <vt:lpstr>R6記録処理（打込み用）</vt:lpstr>
      <vt:lpstr>R6（成績HPアップ用）</vt:lpstr>
      <vt:lpstr>'R6（プログラム用・名前のみ）'!\a</vt:lpstr>
      <vt:lpstr>'R6記録処理（打込み用）'!\a</vt:lpstr>
      <vt:lpstr>'R6（プログラム用・名前のみ）'!Print_Area</vt:lpstr>
      <vt:lpstr>'R6（成績HPアップ用）'!Print_Area</vt:lpstr>
      <vt:lpstr>'R6記録処理（打込み用）'!Print_Area</vt:lpstr>
      <vt:lpstr>'R6（プログラム用・名前のみ）'!Print_Area_MI</vt:lpstr>
      <vt:lpstr>'R6（成績HPアップ用）'!Print_Area_MI</vt:lpstr>
      <vt:lpstr>'R6記録処理（打込み用）'!Print_Area_MI</vt:lpstr>
      <vt:lpstr>'R6（成績HPアップ用）'!Print_Titles</vt:lpstr>
      <vt:lpstr>'R6記録処理（打込み用）'!Print_Titles_MI</vt:lpstr>
      <vt:lpstr>'R6（プログラム用・名前のみ）'!チーム</vt:lpstr>
      <vt:lpstr>'R6記録処理（打込み用）'!チーム</vt:lpstr>
      <vt:lpstr>'R6（プログラム用・名前のみ）'!印刷</vt:lpstr>
      <vt:lpstr>'R6記録処理（打込み用）'!印刷</vt:lpstr>
      <vt:lpstr>'R6（プログラム用・名前のみ）'!画面</vt:lpstr>
      <vt:lpstr>'R6記録処理（打込み用）'!画面</vt:lpstr>
      <vt:lpstr>'R6（プログラム用・名前のみ）'!検索</vt:lpstr>
      <vt:lpstr>'R6記録処理（打込み用）'!検索</vt:lpstr>
      <vt:lpstr>'R6（プログラム用・名前のみ）'!終了</vt:lpstr>
      <vt:lpstr>'R6記録処理（打込み用）'!終了</vt:lpstr>
      <vt:lpstr>'R6（プログラム用・名前のみ）'!初期画面</vt:lpstr>
      <vt:lpstr>'R6記録処理（打込み用）'!初期画面</vt:lpstr>
      <vt:lpstr>'R6（プログラム用・名前のみ）'!走者</vt:lpstr>
      <vt:lpstr>'R6記録処理（打込み用）'!走者</vt:lpstr>
      <vt:lpstr>'R6（プログラム用・名前のみ）'!走者1</vt:lpstr>
      <vt:lpstr>'R6記録処理（打込み用）'!走者1</vt:lpstr>
      <vt:lpstr>'R6（プログラム用・名前のみ）'!登録</vt:lpstr>
      <vt:lpstr>'R6記録処理（打込み用）'!登録</vt:lpstr>
      <vt:lpstr>'R6（プログラム用・名前のみ）'!入力位置</vt:lpstr>
      <vt:lpstr>'R6記録処理（打込み用）'!入力位置</vt:lpstr>
      <vt:lpstr>'R6（プログラム用・名前のみ）'!入力位置1</vt:lpstr>
      <vt:lpstr>'R6記録処理（打込み用）'!入力位置1</vt:lpstr>
      <vt:lpstr>'R6（プログラム用・名前のみ）'!表示</vt:lpstr>
      <vt:lpstr>'R6記録処理（打込み用）'!表示</vt:lpstr>
      <vt:lpstr>'R6（プログラム用・名前のみ）'!録画</vt:lpstr>
      <vt:lpstr>'R6記録処理（打込み用）'!録画</vt:lpstr>
    </vt:vector>
  </TitlesOfParts>
  <Company>恵庭市役所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enet0440</dc:creator>
  <cp:lastModifiedBy>hirasawa@hmsa012393</cp:lastModifiedBy>
  <cp:lastPrinted>2024-10-07T04:00:04Z</cp:lastPrinted>
  <dcterms:created xsi:type="dcterms:W3CDTF">2004-10-06T08:04:45Z</dcterms:created>
  <dcterms:modified xsi:type="dcterms:W3CDTF">2024-10-07T04:01:07Z</dcterms:modified>
</cp:coreProperties>
</file>